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firmwide.corp.gs.com\irroot\projects\hk\Entertainment\Link\"/>
    </mc:Choice>
  </mc:AlternateContent>
  <xr:revisionPtr revIDLastSave="0" documentId="13_ncr:1_{A892907C-E74D-4368-97F9-39B35EDF99CB}" xr6:coauthVersionLast="47" xr6:coauthVersionMax="47" xr10:uidLastSave="{00000000-0000-0000-0000-000000000000}"/>
  <bookViews>
    <workbookView xWindow="-120" yWindow="-120" windowWidth="57840" windowHeight="23640" xr2:uid="{75CE289D-7BBC-4297-8539-3E4BCFAB6DE7}"/>
  </bookViews>
  <sheets>
    <sheet name="Cover page" sheetId="1" r:id="rId1"/>
    <sheet name="Model" sheetId="2" r:id="rId2"/>
    <sheet name="Revenue" sheetId="3" r:id="rId3"/>
    <sheet name="Y&amp;Q" sheetId="4" r:id="rId4"/>
    <sheet name="DCF+base-bull-bear" sheetId="5" r:id="rId5"/>
    <sheet name="Bull bear" sheetId="6" r:id="rId6"/>
  </sheets>
  <definedNames>
    <definedName name="\0" localSheetId="0">#REF!</definedName>
    <definedName name="\0">#REF!</definedName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#N/A</definedName>
    <definedName name="\d" localSheetId="0">#REF!</definedName>
    <definedName name="\d">#N/A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\h" localSheetId="0">#REF!</definedName>
    <definedName name="\h">#REF!</definedName>
    <definedName name="\i" localSheetId="0">#REF!</definedName>
    <definedName name="\i">#N/A</definedName>
    <definedName name="\j" localSheetId="0">#REF!</definedName>
    <definedName name="\j">#N/A</definedName>
    <definedName name="\k" localSheetId="0">#REF!</definedName>
    <definedName name="\k">#REF!</definedName>
    <definedName name="\l" localSheetId="0">#REF!</definedName>
    <definedName name="\l">#REF!</definedName>
    <definedName name="\m" localSheetId="0">#REF!</definedName>
    <definedName name="\m">#N/A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\u" localSheetId="0">#REF!</definedName>
    <definedName name="\u">#REF!</definedName>
    <definedName name="\v">#N/A</definedName>
    <definedName name="\x" localSheetId="0">#REF!</definedName>
    <definedName name="\x">#REF!</definedName>
    <definedName name="\z" localSheetId="0">#REF!</definedName>
    <definedName name="\z">#N/A</definedName>
    <definedName name="_" localSheetId="0" hidden="1">#REF!</definedName>
    <definedName name="_" hidden="1">#REF!</definedName>
    <definedName name="___________DIV01" localSheetId="0">#REF!</definedName>
    <definedName name="___________DIV01">#REF!</definedName>
    <definedName name="___________DIV86" localSheetId="0">#REF!</definedName>
    <definedName name="___________DIV86">#REF!</definedName>
    <definedName name="___________DIV87" localSheetId="0">#REF!</definedName>
    <definedName name="___________DIV87">#REF!</definedName>
    <definedName name="___________DIV88" localSheetId="0">#REF!</definedName>
    <definedName name="___________DIV88">#REF!</definedName>
    <definedName name="___________DIV89" localSheetId="0">#REF!</definedName>
    <definedName name="___________DIV89">#REF!</definedName>
    <definedName name="___________DIV90" localSheetId="0">#REF!</definedName>
    <definedName name="___________DIV90">#REF!</definedName>
    <definedName name="___________DIV91" localSheetId="0">#REF!</definedName>
    <definedName name="___________DIV91">#REF!</definedName>
    <definedName name="___________DIV92" localSheetId="0">#REF!</definedName>
    <definedName name="___________DIV92">#REF!</definedName>
    <definedName name="___________DIV93" localSheetId="0">#REF!</definedName>
    <definedName name="___________DIV93">#REF!</definedName>
    <definedName name="___________DIV94" localSheetId="0">#REF!</definedName>
    <definedName name="___________DIV94">#REF!</definedName>
    <definedName name="___________DIV95" localSheetId="0">#REF!</definedName>
    <definedName name="___________DIV95">#REF!</definedName>
    <definedName name="___________dps01" localSheetId="0">#REF!</definedName>
    <definedName name="___________dps01">#REF!</definedName>
    <definedName name="___________dps98" localSheetId="0">#REF!</definedName>
    <definedName name="___________dps98">#REF!</definedName>
    <definedName name="___________dps99" localSheetId="0">#REF!</definedName>
    <definedName name="___________dps99">#REF!</definedName>
    <definedName name="___________EPS01" localSheetId="0">#REF!</definedName>
    <definedName name="___________EPS01">#REF!</definedName>
    <definedName name="___________EPS86" localSheetId="0">#REF!</definedName>
    <definedName name="___________EPS86">#REF!</definedName>
    <definedName name="___________EPS87" localSheetId="0">#REF!</definedName>
    <definedName name="___________EPS87">#REF!</definedName>
    <definedName name="___________EPS88" localSheetId="0">#REF!</definedName>
    <definedName name="___________EPS88">#REF!</definedName>
    <definedName name="___________EPS89" localSheetId="0">#REF!</definedName>
    <definedName name="___________EPS89">#REF!</definedName>
    <definedName name="___________EPS90" localSheetId="0">#REF!</definedName>
    <definedName name="___________EPS90">#REF!</definedName>
    <definedName name="___________EPS91" localSheetId="0">#REF!</definedName>
    <definedName name="___________EPS91">#REF!</definedName>
    <definedName name="___________EPS92" localSheetId="0">#REF!</definedName>
    <definedName name="___________EPS92">#REF!</definedName>
    <definedName name="___________EPS93" localSheetId="0">#REF!</definedName>
    <definedName name="___________EPS93">#REF!</definedName>
    <definedName name="___________EPS94" localSheetId="0">#REF!</definedName>
    <definedName name="___________EPS94">#REF!</definedName>
    <definedName name="___________EPS95" localSheetId="0">#REF!</definedName>
    <definedName name="___________EPS95">#REF!</definedName>
    <definedName name="___________EPS96" localSheetId="0">#REF!</definedName>
    <definedName name="___________EPS96">#REF!</definedName>
    <definedName name="___________EPS97" localSheetId="0">#REF!</definedName>
    <definedName name="___________EPS97">#REF!</definedName>
    <definedName name="___________EPS98" localSheetId="0">#REF!</definedName>
    <definedName name="___________EPS98">#REF!</definedName>
    <definedName name="___________gop01" localSheetId="0">#REF!</definedName>
    <definedName name="___________gop01">#REF!</definedName>
    <definedName name="___________gop99" localSheetId="0">#REF!</definedName>
    <definedName name="___________gop99">#REF!</definedName>
    <definedName name="___________mi01" localSheetId="0">#REF!</definedName>
    <definedName name="___________mi01">#REF!</definedName>
    <definedName name="___________mi99" localSheetId="0">#REF!</definedName>
    <definedName name="___________mi99">#REF!</definedName>
    <definedName name="___________NP01" localSheetId="0">#REF!</definedName>
    <definedName name="___________NP01">#REF!</definedName>
    <definedName name="___________NP86" localSheetId="0">#REF!</definedName>
    <definedName name="___________NP86">#REF!</definedName>
    <definedName name="___________NP87" localSheetId="0">#REF!</definedName>
    <definedName name="___________NP87">#REF!</definedName>
    <definedName name="___________NP88" localSheetId="0">#REF!</definedName>
    <definedName name="___________NP88">#REF!</definedName>
    <definedName name="___________NP89" localSheetId="0">#REF!</definedName>
    <definedName name="___________NP89">#REF!</definedName>
    <definedName name="___________NP90" localSheetId="0">#REF!</definedName>
    <definedName name="___________NP90">#REF!</definedName>
    <definedName name="___________NP91" localSheetId="0">#REF!</definedName>
    <definedName name="___________NP91">#REF!</definedName>
    <definedName name="___________NP92" localSheetId="0">#REF!</definedName>
    <definedName name="___________NP92">#REF!</definedName>
    <definedName name="___________NP93" localSheetId="0">#REF!</definedName>
    <definedName name="___________NP93">#REF!</definedName>
    <definedName name="___________NP94" localSheetId="0">#REF!</definedName>
    <definedName name="___________NP94">#REF!</definedName>
    <definedName name="___________NP95" localSheetId="0">#REF!</definedName>
    <definedName name="___________NP95">#REF!</definedName>
    <definedName name="___________NS01" localSheetId="0">#REF!</definedName>
    <definedName name="___________NS01">#REF!</definedName>
    <definedName name="___________NS86" localSheetId="0">#REF!</definedName>
    <definedName name="___________NS86">#REF!</definedName>
    <definedName name="___________NS87" localSheetId="0">#REF!</definedName>
    <definedName name="___________NS87">#REF!</definedName>
    <definedName name="___________NS88" localSheetId="0">#REF!</definedName>
    <definedName name="___________NS88">#REF!</definedName>
    <definedName name="___________NS89" localSheetId="0">#REF!</definedName>
    <definedName name="___________NS89">#REF!</definedName>
    <definedName name="___________NS90" localSheetId="0">#REF!</definedName>
    <definedName name="___________NS90">#REF!</definedName>
    <definedName name="___________NS91" localSheetId="0">#REF!</definedName>
    <definedName name="___________NS91">#REF!</definedName>
    <definedName name="___________NS92" localSheetId="0">#REF!</definedName>
    <definedName name="___________NS92">#REF!</definedName>
    <definedName name="___________NS93" localSheetId="0">#REF!</definedName>
    <definedName name="___________NS93">#REF!</definedName>
    <definedName name="___________NS94" localSheetId="0">#REF!</definedName>
    <definedName name="___________NS94">#REF!</definedName>
    <definedName name="___________NS95" localSheetId="0">#REF!</definedName>
    <definedName name="___________NS95">#REF!</definedName>
    <definedName name="___________PL1" localSheetId="0">#REF!</definedName>
    <definedName name="___________PL1">#REF!</definedName>
    <definedName name="___________pri93" localSheetId="0">#REF!</definedName>
    <definedName name="___________pri93">#REF!</definedName>
    <definedName name="___________pri94" localSheetId="0">#REF!</definedName>
    <definedName name="___________pri94">#REF!</definedName>
    <definedName name="___________pri95" localSheetId="0">#REF!</definedName>
    <definedName name="___________pri95">#REF!</definedName>
    <definedName name="___________pri96" localSheetId="0">#REF!</definedName>
    <definedName name="___________pri96">#REF!</definedName>
    <definedName name="___________pri97" localSheetId="0">#REF!</definedName>
    <definedName name="___________pri97">#REF!</definedName>
    <definedName name="___________REV89" localSheetId="0">#REF!</definedName>
    <definedName name="___________REV89">#REF!</definedName>
    <definedName name="___________REV90" localSheetId="0">#REF!</definedName>
    <definedName name="___________REV90">#REF!</definedName>
    <definedName name="___________REV91" localSheetId="0">#REF!</definedName>
    <definedName name="___________REV91">#REF!</definedName>
    <definedName name="___________REV92" localSheetId="0">#REF!</definedName>
    <definedName name="___________REV92">#REF!</definedName>
    <definedName name="___________REV93" localSheetId="0">#REF!</definedName>
    <definedName name="___________REV93">#REF!</definedName>
    <definedName name="___________REV94" localSheetId="0">#REF!</definedName>
    <definedName name="___________REV94">#REF!</definedName>
    <definedName name="___________REV95" localSheetId="0">#REF!</definedName>
    <definedName name="___________REV95">#REF!</definedName>
    <definedName name="___________REV96" localSheetId="0">#REF!</definedName>
    <definedName name="___________REV96">#REF!</definedName>
    <definedName name="___________REV97" localSheetId="0">#REF!</definedName>
    <definedName name="___________REV97">#REF!</definedName>
    <definedName name="___________REV98" localSheetId="0">#REF!</definedName>
    <definedName name="___________REV98">#REF!</definedName>
    <definedName name="___________tab4" localSheetId="0">#REF!</definedName>
    <definedName name="___________tab4">#REF!</definedName>
    <definedName name="___________tax01" localSheetId="0">#REF!</definedName>
    <definedName name="___________tax01">#REF!</definedName>
    <definedName name="___________tax99" localSheetId="0">#REF!</definedName>
    <definedName name="___________tax99">#REF!</definedName>
    <definedName name="___________vol93" localSheetId="0">#REF!</definedName>
    <definedName name="___________vol93">#REF!</definedName>
    <definedName name="___________vol94" localSheetId="0">#REF!</definedName>
    <definedName name="___________vol94">#REF!</definedName>
    <definedName name="___________vol95" localSheetId="0">#REF!</definedName>
    <definedName name="___________vol95">#REF!</definedName>
    <definedName name="___________vol96" localSheetId="0">#REF!</definedName>
    <definedName name="___________vol96">#REF!</definedName>
    <definedName name="___________vol97" localSheetId="0">#REF!</definedName>
    <definedName name="___________vol97">#REF!</definedName>
    <definedName name="___________WGT1" localSheetId="0">#REF!</definedName>
    <definedName name="___________WGT1">#REF!</definedName>
    <definedName name="___________WGT2" localSheetId="0">#REF!</definedName>
    <definedName name="___________WGT2">#REF!</definedName>
    <definedName name="___________WGT3" localSheetId="0">#REF!</definedName>
    <definedName name="___________WGT3">#REF!</definedName>
    <definedName name="___________WGT4" localSheetId="0">#REF!</definedName>
    <definedName name="___________WGT4">#REF!</definedName>
    <definedName name="___________WGT5" localSheetId="0">#REF!</definedName>
    <definedName name="___________WGT5">#REF!</definedName>
    <definedName name="___________WGT6" localSheetId="0">#REF!</definedName>
    <definedName name="___________WGT6">#REF!</definedName>
    <definedName name="__________DIV01" localSheetId="0">#REF!</definedName>
    <definedName name="__________DIV01">#REF!</definedName>
    <definedName name="__________DIV86" localSheetId="0">#REF!</definedName>
    <definedName name="__________DIV86">#REF!</definedName>
    <definedName name="__________DIV87" localSheetId="0">#REF!</definedName>
    <definedName name="__________DIV87">#REF!</definedName>
    <definedName name="__________DIV88" localSheetId="0">#REF!</definedName>
    <definedName name="__________DIV88">#REF!</definedName>
    <definedName name="__________DIV89" localSheetId="0">#REF!</definedName>
    <definedName name="__________DIV89">#REF!</definedName>
    <definedName name="__________DIV90" localSheetId="0">#REF!</definedName>
    <definedName name="__________DIV90">#REF!</definedName>
    <definedName name="__________DIV91" localSheetId="0">#REF!</definedName>
    <definedName name="__________DIV91">#REF!</definedName>
    <definedName name="__________DIV92" localSheetId="0">#REF!</definedName>
    <definedName name="__________DIV92">#REF!</definedName>
    <definedName name="__________DIV93" localSheetId="0">#REF!</definedName>
    <definedName name="__________DIV93">#REF!</definedName>
    <definedName name="__________DIV94" localSheetId="0">#REF!</definedName>
    <definedName name="__________DIV94">#REF!</definedName>
    <definedName name="__________DIV95" localSheetId="0">#REF!</definedName>
    <definedName name="__________DIV95">#REF!</definedName>
    <definedName name="__________dps01" localSheetId="0">#REF!</definedName>
    <definedName name="__________dps01">#REF!</definedName>
    <definedName name="__________dps98" localSheetId="0">#REF!</definedName>
    <definedName name="__________dps98">#REF!</definedName>
    <definedName name="__________dps99" localSheetId="0">#REF!</definedName>
    <definedName name="__________dps99">#REF!</definedName>
    <definedName name="__________EPS01" localSheetId="0">#REF!</definedName>
    <definedName name="__________EPS01">#REF!</definedName>
    <definedName name="__________EPS86" localSheetId="0">#REF!</definedName>
    <definedName name="__________EPS86">#REF!</definedName>
    <definedName name="__________EPS87" localSheetId="0">#REF!</definedName>
    <definedName name="__________EPS87">#REF!</definedName>
    <definedName name="__________EPS88" localSheetId="0">#REF!</definedName>
    <definedName name="__________EPS88">#REF!</definedName>
    <definedName name="__________EPS89" localSheetId="0">#REF!</definedName>
    <definedName name="__________EPS89">#REF!</definedName>
    <definedName name="__________EPS90" localSheetId="0">#REF!</definedName>
    <definedName name="__________EPS90">#REF!</definedName>
    <definedName name="__________EPS91" localSheetId="0">#REF!</definedName>
    <definedName name="__________EPS91">#REF!</definedName>
    <definedName name="__________EPS92" localSheetId="0">#REF!</definedName>
    <definedName name="__________EPS92">#REF!</definedName>
    <definedName name="__________EPS93" localSheetId="0">#REF!</definedName>
    <definedName name="__________EPS93">#REF!</definedName>
    <definedName name="__________EPS94" localSheetId="0">#REF!</definedName>
    <definedName name="__________EPS94">#REF!</definedName>
    <definedName name="__________EPS95" localSheetId="0">#REF!</definedName>
    <definedName name="__________EPS95">#REF!</definedName>
    <definedName name="__________EPS96" localSheetId="0">#REF!</definedName>
    <definedName name="__________EPS96">#REF!</definedName>
    <definedName name="__________EPS97" localSheetId="0">#REF!</definedName>
    <definedName name="__________EPS97">#REF!</definedName>
    <definedName name="__________EPS98" localSheetId="0">#REF!</definedName>
    <definedName name="__________EPS98">#REF!</definedName>
    <definedName name="__________gop01" localSheetId="0">#REF!</definedName>
    <definedName name="__________gop01">#REF!</definedName>
    <definedName name="__________gop99" localSheetId="0">#REF!</definedName>
    <definedName name="__________gop99">#REF!</definedName>
    <definedName name="__________mi01" localSheetId="0">#REF!</definedName>
    <definedName name="__________mi01">#REF!</definedName>
    <definedName name="__________mi99" localSheetId="0">#REF!</definedName>
    <definedName name="__________mi99">#REF!</definedName>
    <definedName name="__________NP01" localSheetId="0">#REF!</definedName>
    <definedName name="__________NP01">#REF!</definedName>
    <definedName name="__________NP86" localSheetId="0">#REF!</definedName>
    <definedName name="__________NP86">#REF!</definedName>
    <definedName name="__________NP87" localSheetId="0">#REF!</definedName>
    <definedName name="__________NP87">#REF!</definedName>
    <definedName name="__________NP88" localSheetId="0">#REF!</definedName>
    <definedName name="__________NP88">#REF!</definedName>
    <definedName name="__________NP89" localSheetId="0">#REF!</definedName>
    <definedName name="__________NP89">#REF!</definedName>
    <definedName name="__________NP90" localSheetId="0">#REF!</definedName>
    <definedName name="__________NP90">#REF!</definedName>
    <definedName name="__________NP91" localSheetId="0">#REF!</definedName>
    <definedName name="__________NP91">#REF!</definedName>
    <definedName name="__________NP92" localSheetId="0">#REF!</definedName>
    <definedName name="__________NP92">#REF!</definedName>
    <definedName name="__________NP93" localSheetId="0">#REF!</definedName>
    <definedName name="__________NP93">#REF!</definedName>
    <definedName name="__________NP94" localSheetId="0">#REF!</definedName>
    <definedName name="__________NP94">#REF!</definedName>
    <definedName name="__________NP95" localSheetId="0">#REF!</definedName>
    <definedName name="__________NP95">#REF!</definedName>
    <definedName name="__________NS01" localSheetId="0">#REF!</definedName>
    <definedName name="__________NS01">#REF!</definedName>
    <definedName name="__________NS86" localSheetId="0">#REF!</definedName>
    <definedName name="__________NS86">#REF!</definedName>
    <definedName name="__________NS87" localSheetId="0">#REF!</definedName>
    <definedName name="__________NS87">#REF!</definedName>
    <definedName name="__________NS88" localSheetId="0">#REF!</definedName>
    <definedName name="__________NS88">#REF!</definedName>
    <definedName name="__________NS89" localSheetId="0">#REF!</definedName>
    <definedName name="__________NS89">#REF!</definedName>
    <definedName name="__________NS90" localSheetId="0">#REF!</definedName>
    <definedName name="__________NS90">#REF!</definedName>
    <definedName name="__________NS91" localSheetId="0">#REF!</definedName>
    <definedName name="__________NS91">#REF!</definedName>
    <definedName name="__________NS92" localSheetId="0">#REF!</definedName>
    <definedName name="__________NS92">#REF!</definedName>
    <definedName name="__________NS93" localSheetId="0">#REF!</definedName>
    <definedName name="__________NS93">#REF!</definedName>
    <definedName name="__________NS94" localSheetId="0">#REF!</definedName>
    <definedName name="__________NS94">#REF!</definedName>
    <definedName name="__________NS95" localSheetId="0">#REF!</definedName>
    <definedName name="__________NS95">#REF!</definedName>
    <definedName name="__________PL1" localSheetId="0">#REF!</definedName>
    <definedName name="__________PL1">#REF!</definedName>
    <definedName name="__________pri93" localSheetId="0">#REF!</definedName>
    <definedName name="__________pri93">#REF!</definedName>
    <definedName name="__________pri94" localSheetId="0">#REF!</definedName>
    <definedName name="__________pri94">#REF!</definedName>
    <definedName name="__________pri95" localSheetId="0">#REF!</definedName>
    <definedName name="__________pri95">#REF!</definedName>
    <definedName name="__________pri96" localSheetId="0">#REF!</definedName>
    <definedName name="__________pri96">#REF!</definedName>
    <definedName name="__________pri97" localSheetId="0">#REF!</definedName>
    <definedName name="__________pri97">#REF!</definedName>
    <definedName name="__________REV89" localSheetId="0">#REF!</definedName>
    <definedName name="__________REV89">#REF!</definedName>
    <definedName name="__________REV90" localSheetId="0">#REF!</definedName>
    <definedName name="__________REV90">#REF!</definedName>
    <definedName name="__________REV91" localSheetId="0">#REF!</definedName>
    <definedName name="__________REV91">#REF!</definedName>
    <definedName name="__________REV92" localSheetId="0">#REF!</definedName>
    <definedName name="__________REV92">#REF!</definedName>
    <definedName name="__________REV93" localSheetId="0">#REF!</definedName>
    <definedName name="__________REV93">#REF!</definedName>
    <definedName name="__________REV94" localSheetId="0">#REF!</definedName>
    <definedName name="__________REV94">#REF!</definedName>
    <definedName name="__________REV95" localSheetId="0">#REF!</definedName>
    <definedName name="__________REV95">#REF!</definedName>
    <definedName name="__________REV96" localSheetId="0">#REF!</definedName>
    <definedName name="__________REV96">#REF!</definedName>
    <definedName name="__________REV97" localSheetId="0">#REF!</definedName>
    <definedName name="__________REV97">#REF!</definedName>
    <definedName name="__________REV98" localSheetId="0">#REF!</definedName>
    <definedName name="__________REV98">#REF!</definedName>
    <definedName name="__________tab4" localSheetId="0">#REF!</definedName>
    <definedName name="__________tab4">#REF!</definedName>
    <definedName name="__________tax01" localSheetId="0">#REF!</definedName>
    <definedName name="__________tax01">#REF!</definedName>
    <definedName name="__________tax99" localSheetId="0">#REF!</definedName>
    <definedName name="__________tax99">#REF!</definedName>
    <definedName name="__________vol93" localSheetId="0">#REF!</definedName>
    <definedName name="__________vol93">#REF!</definedName>
    <definedName name="__________vol94" localSheetId="0">#REF!</definedName>
    <definedName name="__________vol94">#REF!</definedName>
    <definedName name="__________vol95" localSheetId="0">#REF!</definedName>
    <definedName name="__________vol95">#REF!</definedName>
    <definedName name="__________vol96" localSheetId="0">#REF!</definedName>
    <definedName name="__________vol96">#REF!</definedName>
    <definedName name="__________vol97" localSheetId="0">#REF!</definedName>
    <definedName name="__________vol97">#REF!</definedName>
    <definedName name="__________WGT1" localSheetId="0">#REF!</definedName>
    <definedName name="__________WGT1">#REF!</definedName>
    <definedName name="__________WGT2" localSheetId="0">#REF!</definedName>
    <definedName name="__________WGT2">#REF!</definedName>
    <definedName name="__________WGT3" localSheetId="0">#REF!</definedName>
    <definedName name="__________WGT3">#REF!</definedName>
    <definedName name="__________WGT4" localSheetId="0">#REF!</definedName>
    <definedName name="__________WGT4">#REF!</definedName>
    <definedName name="__________WGT5" localSheetId="0">#REF!</definedName>
    <definedName name="__________WGT5">#REF!</definedName>
    <definedName name="__________WGT6" localSheetId="0">#REF!</definedName>
    <definedName name="__________WGT6">#REF!</definedName>
    <definedName name="_________DIV01" localSheetId="0">#REF!</definedName>
    <definedName name="_________DIV01">#REF!</definedName>
    <definedName name="_________DIV86" localSheetId="0">#REF!</definedName>
    <definedName name="_________DIV86">#REF!</definedName>
    <definedName name="_________DIV87" localSheetId="0">#REF!</definedName>
    <definedName name="_________DIV87">#REF!</definedName>
    <definedName name="_________DIV88" localSheetId="0">#REF!</definedName>
    <definedName name="_________DIV88">#REF!</definedName>
    <definedName name="_________DIV89" localSheetId="0">#REF!</definedName>
    <definedName name="_________DIV89">#REF!</definedName>
    <definedName name="_________DIV90" localSheetId="0">#REF!</definedName>
    <definedName name="_________DIV90">#REF!</definedName>
    <definedName name="_________DIV91" localSheetId="0">#REF!</definedName>
    <definedName name="_________DIV91">#REF!</definedName>
    <definedName name="_________DIV92" localSheetId="0">#REF!</definedName>
    <definedName name="_________DIV92">#REF!</definedName>
    <definedName name="_________DIV93" localSheetId="0">#REF!</definedName>
    <definedName name="_________DIV93">#REF!</definedName>
    <definedName name="_________DIV94" localSheetId="0">#REF!</definedName>
    <definedName name="_________DIV94">#REF!</definedName>
    <definedName name="_________DIV95" localSheetId="0">#REF!</definedName>
    <definedName name="_________DIV95">#REF!</definedName>
    <definedName name="_________dps01" localSheetId="0">#REF!</definedName>
    <definedName name="_________dps01">#REF!</definedName>
    <definedName name="_________dps98" localSheetId="0">#REF!</definedName>
    <definedName name="_________dps98">#REF!</definedName>
    <definedName name="_________dps99" localSheetId="0">#REF!</definedName>
    <definedName name="_________dps99">#REF!</definedName>
    <definedName name="_________EPS01" localSheetId="0">#REF!</definedName>
    <definedName name="_________EPS01">#REF!</definedName>
    <definedName name="_________EPS86" localSheetId="0">#REF!</definedName>
    <definedName name="_________EPS86">#REF!</definedName>
    <definedName name="_________EPS87" localSheetId="0">#REF!</definedName>
    <definedName name="_________EPS87">#REF!</definedName>
    <definedName name="_________EPS88" localSheetId="0">#REF!</definedName>
    <definedName name="_________EPS88">#REF!</definedName>
    <definedName name="_________EPS89" localSheetId="0">#REF!</definedName>
    <definedName name="_________EPS89">#REF!</definedName>
    <definedName name="_________EPS90" localSheetId="0">#REF!</definedName>
    <definedName name="_________EPS90">#REF!</definedName>
    <definedName name="_________EPS91" localSheetId="0">#REF!</definedName>
    <definedName name="_________EPS91">#REF!</definedName>
    <definedName name="_________EPS92" localSheetId="0">#REF!</definedName>
    <definedName name="_________EPS92">#REF!</definedName>
    <definedName name="_________EPS93" localSheetId="0">#REF!</definedName>
    <definedName name="_________EPS93">#REF!</definedName>
    <definedName name="_________EPS94" localSheetId="0">#REF!</definedName>
    <definedName name="_________EPS94">#REF!</definedName>
    <definedName name="_________EPS95" localSheetId="0">#REF!</definedName>
    <definedName name="_________EPS95">#REF!</definedName>
    <definedName name="_________EPS96" localSheetId="0">#REF!</definedName>
    <definedName name="_________EPS96">#REF!</definedName>
    <definedName name="_________EPS97" localSheetId="0">#REF!</definedName>
    <definedName name="_________EPS97">#REF!</definedName>
    <definedName name="_________EPS98" localSheetId="0">#REF!</definedName>
    <definedName name="_________EPS98">#REF!</definedName>
    <definedName name="_________gop01" localSheetId="0">#REF!</definedName>
    <definedName name="_________gop01">#REF!</definedName>
    <definedName name="_________gop99" localSheetId="0">#REF!</definedName>
    <definedName name="_________gop99">#REF!</definedName>
    <definedName name="_________mi01" localSheetId="0">#REF!</definedName>
    <definedName name="_________mi01">#REF!</definedName>
    <definedName name="_________mi99" localSheetId="0">#REF!</definedName>
    <definedName name="_________mi99">#REF!</definedName>
    <definedName name="_________NP01" localSheetId="0">#REF!</definedName>
    <definedName name="_________NP01">#REF!</definedName>
    <definedName name="_________NP86" localSheetId="0">#REF!</definedName>
    <definedName name="_________NP86">#REF!</definedName>
    <definedName name="_________NP87" localSheetId="0">#REF!</definedName>
    <definedName name="_________NP87">#REF!</definedName>
    <definedName name="_________NP88" localSheetId="0">#REF!</definedName>
    <definedName name="_________NP88">#REF!</definedName>
    <definedName name="_________NP89" localSheetId="0">#REF!</definedName>
    <definedName name="_________NP89">#REF!</definedName>
    <definedName name="_________NP90" localSheetId="0">#REF!</definedName>
    <definedName name="_________NP90">#REF!</definedName>
    <definedName name="_________NP91" localSheetId="0">#REF!</definedName>
    <definedName name="_________NP91">#REF!</definedName>
    <definedName name="_________NP92" localSheetId="0">#REF!</definedName>
    <definedName name="_________NP92">#REF!</definedName>
    <definedName name="_________NP93" localSheetId="0">#REF!</definedName>
    <definedName name="_________NP93">#REF!</definedName>
    <definedName name="_________NP94" localSheetId="0">#REF!</definedName>
    <definedName name="_________NP94">#REF!</definedName>
    <definedName name="_________NP95" localSheetId="0">#REF!</definedName>
    <definedName name="_________NP95">#REF!</definedName>
    <definedName name="_________NS01" localSheetId="0">#REF!</definedName>
    <definedName name="_________NS01">#REF!</definedName>
    <definedName name="_________NS86" localSheetId="0">#REF!</definedName>
    <definedName name="_________NS86">#REF!</definedName>
    <definedName name="_________NS87" localSheetId="0">#REF!</definedName>
    <definedName name="_________NS87">#REF!</definedName>
    <definedName name="_________NS88" localSheetId="0">#REF!</definedName>
    <definedName name="_________NS88">#REF!</definedName>
    <definedName name="_________NS89" localSheetId="0">#REF!</definedName>
    <definedName name="_________NS89">#REF!</definedName>
    <definedName name="_________NS90" localSheetId="0">#REF!</definedName>
    <definedName name="_________NS90">#REF!</definedName>
    <definedName name="_________NS91" localSheetId="0">#REF!</definedName>
    <definedName name="_________NS91">#REF!</definedName>
    <definedName name="_________NS92" localSheetId="0">#REF!</definedName>
    <definedName name="_________NS92">#REF!</definedName>
    <definedName name="_________NS93" localSheetId="0">#REF!</definedName>
    <definedName name="_________NS93">#REF!</definedName>
    <definedName name="_________NS94" localSheetId="0">#REF!</definedName>
    <definedName name="_________NS94">#REF!</definedName>
    <definedName name="_________NS95" localSheetId="0">#REF!</definedName>
    <definedName name="_________NS95">#REF!</definedName>
    <definedName name="_________PL1" localSheetId="0">#REF!</definedName>
    <definedName name="_________PL1">#REF!</definedName>
    <definedName name="_________pri93" localSheetId="0">#REF!</definedName>
    <definedName name="_________pri93">#REF!</definedName>
    <definedName name="_________pri94" localSheetId="0">#REF!</definedName>
    <definedName name="_________pri94">#REF!</definedName>
    <definedName name="_________pri95" localSheetId="0">#REF!</definedName>
    <definedName name="_________pri95">#REF!</definedName>
    <definedName name="_________pri96" localSheetId="0">#REF!</definedName>
    <definedName name="_________pri96">#REF!</definedName>
    <definedName name="_________pri97" localSheetId="0">#REF!</definedName>
    <definedName name="_________pri97">#REF!</definedName>
    <definedName name="_________REV89" localSheetId="0">#REF!</definedName>
    <definedName name="_________REV89">#REF!</definedName>
    <definedName name="_________REV90" localSheetId="0">#REF!</definedName>
    <definedName name="_________REV90">#REF!</definedName>
    <definedName name="_________REV91" localSheetId="0">#REF!</definedName>
    <definedName name="_________REV91">#REF!</definedName>
    <definedName name="_________REV92" localSheetId="0">#REF!</definedName>
    <definedName name="_________REV92">#REF!</definedName>
    <definedName name="_________REV93" localSheetId="0">#REF!</definedName>
    <definedName name="_________REV93">#REF!</definedName>
    <definedName name="_________REV94" localSheetId="0">#REF!</definedName>
    <definedName name="_________REV94">#REF!</definedName>
    <definedName name="_________REV95" localSheetId="0">#REF!</definedName>
    <definedName name="_________REV95">#REF!</definedName>
    <definedName name="_________REV96" localSheetId="0">#REF!</definedName>
    <definedName name="_________REV96">#REF!</definedName>
    <definedName name="_________REV97" localSheetId="0">#REF!</definedName>
    <definedName name="_________REV97">#REF!</definedName>
    <definedName name="_________REV98" localSheetId="0">#REF!</definedName>
    <definedName name="_________REV98">#REF!</definedName>
    <definedName name="_________tab4" localSheetId="0">#REF!</definedName>
    <definedName name="_________tab4">#REF!</definedName>
    <definedName name="_________tax01" localSheetId="0">#REF!</definedName>
    <definedName name="_________tax01">#REF!</definedName>
    <definedName name="_________tax99" localSheetId="0">#REF!</definedName>
    <definedName name="_________tax99">#REF!</definedName>
    <definedName name="_________vol93" localSheetId="0">#REF!</definedName>
    <definedName name="_________vol93">#REF!</definedName>
    <definedName name="_________vol94" localSheetId="0">#REF!</definedName>
    <definedName name="_________vol94">#REF!</definedName>
    <definedName name="_________vol95" localSheetId="0">#REF!</definedName>
    <definedName name="_________vol95">#REF!</definedName>
    <definedName name="_________vol96" localSheetId="0">#REF!</definedName>
    <definedName name="_________vol96">#REF!</definedName>
    <definedName name="_________vol97" localSheetId="0">#REF!</definedName>
    <definedName name="_________vol97">#REF!</definedName>
    <definedName name="_________WGT1" localSheetId="0">#REF!</definedName>
    <definedName name="_________WGT1">#REF!</definedName>
    <definedName name="_________WGT2" localSheetId="0">#REF!</definedName>
    <definedName name="_________WGT2">#REF!</definedName>
    <definedName name="_________WGT3" localSheetId="0">#REF!</definedName>
    <definedName name="_________WGT3">#REF!</definedName>
    <definedName name="_________WGT4" localSheetId="0">#REF!</definedName>
    <definedName name="_________WGT4">#REF!</definedName>
    <definedName name="_________WGT5" localSheetId="0">#REF!</definedName>
    <definedName name="_________WGT5">#REF!</definedName>
    <definedName name="_________WGT6" localSheetId="0">#REF!</definedName>
    <definedName name="_________WGT6">#REF!</definedName>
    <definedName name="________DIV01" localSheetId="0">#REF!</definedName>
    <definedName name="________DIV01">#REF!</definedName>
    <definedName name="________DIV86" localSheetId="0">#REF!</definedName>
    <definedName name="________DIV86">#REF!</definedName>
    <definedName name="________DIV87" localSheetId="0">#REF!</definedName>
    <definedName name="________DIV87">#REF!</definedName>
    <definedName name="________DIV88" localSheetId="0">#REF!</definedName>
    <definedName name="________DIV88">#REF!</definedName>
    <definedName name="________DIV89" localSheetId="0">#REF!</definedName>
    <definedName name="________DIV89">#REF!</definedName>
    <definedName name="________DIV90" localSheetId="0">#REF!</definedName>
    <definedName name="________DIV90">#REF!</definedName>
    <definedName name="________DIV91" localSheetId="0">#REF!</definedName>
    <definedName name="________DIV91">#REF!</definedName>
    <definedName name="________DIV92" localSheetId="0">#REF!</definedName>
    <definedName name="________DIV92">#REF!</definedName>
    <definedName name="________DIV93" localSheetId="0">#REF!</definedName>
    <definedName name="________DIV93">#REF!</definedName>
    <definedName name="________DIV94" localSheetId="0">#REF!</definedName>
    <definedName name="________DIV94">#REF!</definedName>
    <definedName name="________DIV95" localSheetId="0">#REF!</definedName>
    <definedName name="________DIV95">#REF!</definedName>
    <definedName name="________dps01" localSheetId="0">#REF!</definedName>
    <definedName name="________dps01">#REF!</definedName>
    <definedName name="________dps98" localSheetId="0">#REF!</definedName>
    <definedName name="________dps98">#REF!</definedName>
    <definedName name="________dps99" localSheetId="0">#REF!</definedName>
    <definedName name="________dps99">#REF!</definedName>
    <definedName name="________EPS01" localSheetId="0">#REF!</definedName>
    <definedName name="________EPS01">#REF!</definedName>
    <definedName name="________EPS86" localSheetId="0">#REF!</definedName>
    <definedName name="________EPS86">#REF!</definedName>
    <definedName name="________EPS87" localSheetId="0">#REF!</definedName>
    <definedName name="________EPS87">#REF!</definedName>
    <definedName name="________EPS88" localSheetId="0">#REF!</definedName>
    <definedName name="________EPS88">#REF!</definedName>
    <definedName name="________EPS89" localSheetId="0">#REF!</definedName>
    <definedName name="________EPS89">#REF!</definedName>
    <definedName name="________EPS90" localSheetId="0">#REF!</definedName>
    <definedName name="________EPS90">#REF!</definedName>
    <definedName name="________EPS91" localSheetId="0">#REF!</definedName>
    <definedName name="________EPS91">#REF!</definedName>
    <definedName name="________EPS92" localSheetId="0">#REF!</definedName>
    <definedName name="________EPS92">#REF!</definedName>
    <definedName name="________EPS93" localSheetId="0">#REF!</definedName>
    <definedName name="________EPS93">#REF!</definedName>
    <definedName name="________EPS94" localSheetId="0">#REF!</definedName>
    <definedName name="________EPS94">#REF!</definedName>
    <definedName name="________EPS95" localSheetId="0">#REF!</definedName>
    <definedName name="________EPS95">#REF!</definedName>
    <definedName name="________EPS96" localSheetId="0">#REF!</definedName>
    <definedName name="________EPS96">#REF!</definedName>
    <definedName name="________EPS97" localSheetId="0">#REF!</definedName>
    <definedName name="________EPS97">#REF!</definedName>
    <definedName name="________EPS98" localSheetId="0">#REF!</definedName>
    <definedName name="________EPS98">#REF!</definedName>
    <definedName name="________gop01" localSheetId="0">#REF!</definedName>
    <definedName name="________gop01">#REF!</definedName>
    <definedName name="________gop99" localSheetId="0">#REF!</definedName>
    <definedName name="________gop99">#REF!</definedName>
    <definedName name="________mi01" localSheetId="0">#REF!</definedName>
    <definedName name="________mi01">#REF!</definedName>
    <definedName name="________mi99" localSheetId="0">#REF!</definedName>
    <definedName name="________mi99">#REF!</definedName>
    <definedName name="________NP01" localSheetId="0">#REF!</definedName>
    <definedName name="________NP01">#REF!</definedName>
    <definedName name="________NP86" localSheetId="0">#REF!</definedName>
    <definedName name="________NP86">#REF!</definedName>
    <definedName name="________NP87" localSheetId="0">#REF!</definedName>
    <definedName name="________NP87">#REF!</definedName>
    <definedName name="________NP88" localSheetId="0">#REF!</definedName>
    <definedName name="________NP88">#REF!</definedName>
    <definedName name="________NP89" localSheetId="0">#REF!</definedName>
    <definedName name="________NP89">#REF!</definedName>
    <definedName name="________NP90" localSheetId="0">#REF!</definedName>
    <definedName name="________NP90">#REF!</definedName>
    <definedName name="________NP91" localSheetId="0">#REF!</definedName>
    <definedName name="________NP91">#REF!</definedName>
    <definedName name="________NP92" localSheetId="0">#REF!</definedName>
    <definedName name="________NP92">#REF!</definedName>
    <definedName name="________NP93" localSheetId="0">#REF!</definedName>
    <definedName name="________NP93">#REF!</definedName>
    <definedName name="________NP94" localSheetId="0">#REF!</definedName>
    <definedName name="________NP94">#REF!</definedName>
    <definedName name="________NP95" localSheetId="0">#REF!</definedName>
    <definedName name="________NP95">#REF!</definedName>
    <definedName name="________NS01" localSheetId="0">#REF!</definedName>
    <definedName name="________NS01">#REF!</definedName>
    <definedName name="________NS86" localSheetId="0">#REF!</definedName>
    <definedName name="________NS86">#REF!</definedName>
    <definedName name="________NS87" localSheetId="0">#REF!</definedName>
    <definedName name="________NS87">#REF!</definedName>
    <definedName name="________NS88" localSheetId="0">#REF!</definedName>
    <definedName name="________NS88">#REF!</definedName>
    <definedName name="________NS89" localSheetId="0">#REF!</definedName>
    <definedName name="________NS89">#REF!</definedName>
    <definedName name="________NS90" localSheetId="0">#REF!</definedName>
    <definedName name="________NS90">#REF!</definedName>
    <definedName name="________NS91" localSheetId="0">#REF!</definedName>
    <definedName name="________NS91">#REF!</definedName>
    <definedName name="________NS92" localSheetId="0">#REF!</definedName>
    <definedName name="________NS92">#REF!</definedName>
    <definedName name="________NS93" localSheetId="0">#REF!</definedName>
    <definedName name="________NS93">#REF!</definedName>
    <definedName name="________NS94" localSheetId="0">#REF!</definedName>
    <definedName name="________NS94">#REF!</definedName>
    <definedName name="________NS95" localSheetId="0">#REF!</definedName>
    <definedName name="________NS95">#REF!</definedName>
    <definedName name="________PL1" localSheetId="0">#REF!</definedName>
    <definedName name="________PL1">#REF!</definedName>
    <definedName name="________pri93" localSheetId="0">#REF!</definedName>
    <definedName name="________pri93">#REF!</definedName>
    <definedName name="________pri94" localSheetId="0">#REF!</definedName>
    <definedName name="________pri94">#REF!</definedName>
    <definedName name="________pri95" localSheetId="0">#REF!</definedName>
    <definedName name="________pri95">#REF!</definedName>
    <definedName name="________pri96" localSheetId="0">#REF!</definedName>
    <definedName name="________pri96">#REF!</definedName>
    <definedName name="________pri97" localSheetId="0">#REF!</definedName>
    <definedName name="________pri97">#REF!</definedName>
    <definedName name="________REV89" localSheetId="0">#REF!</definedName>
    <definedName name="________REV89">#REF!</definedName>
    <definedName name="________REV90" localSheetId="0">#REF!</definedName>
    <definedName name="________REV90">#REF!</definedName>
    <definedName name="________REV91" localSheetId="0">#REF!</definedName>
    <definedName name="________REV91">#REF!</definedName>
    <definedName name="________REV92" localSheetId="0">#REF!</definedName>
    <definedName name="________REV92">#REF!</definedName>
    <definedName name="________REV93" localSheetId="0">#REF!</definedName>
    <definedName name="________REV93">#REF!</definedName>
    <definedName name="________REV94" localSheetId="0">#REF!</definedName>
    <definedName name="________REV94">#REF!</definedName>
    <definedName name="________REV95" localSheetId="0">#REF!</definedName>
    <definedName name="________REV95">#REF!</definedName>
    <definedName name="________REV96" localSheetId="0">#REF!</definedName>
    <definedName name="________REV96">#REF!</definedName>
    <definedName name="________REV97" localSheetId="0">#REF!</definedName>
    <definedName name="________REV97">#REF!</definedName>
    <definedName name="________REV98" localSheetId="0">#REF!</definedName>
    <definedName name="________REV98">#REF!</definedName>
    <definedName name="________tab4" localSheetId="0">#REF!</definedName>
    <definedName name="________tab4">#REF!</definedName>
    <definedName name="________tax01" localSheetId="0">#REF!</definedName>
    <definedName name="________tax01">#REF!</definedName>
    <definedName name="________tax99" localSheetId="0">#REF!</definedName>
    <definedName name="________tax99">#REF!</definedName>
    <definedName name="________vol93" localSheetId="0">#REF!</definedName>
    <definedName name="________vol93">#REF!</definedName>
    <definedName name="________vol94" localSheetId="0">#REF!</definedName>
    <definedName name="________vol94">#REF!</definedName>
    <definedName name="________vol95" localSheetId="0">#REF!</definedName>
    <definedName name="________vol95">#REF!</definedName>
    <definedName name="________vol96" localSheetId="0">#REF!</definedName>
    <definedName name="________vol96">#REF!</definedName>
    <definedName name="________vol97" localSheetId="0">#REF!</definedName>
    <definedName name="________vol97">#REF!</definedName>
    <definedName name="________WGT1" localSheetId="0">#REF!</definedName>
    <definedName name="________WGT1">#REF!</definedName>
    <definedName name="________WGT2" localSheetId="0">#REF!</definedName>
    <definedName name="________WGT2">#REF!</definedName>
    <definedName name="________WGT3" localSheetId="0">#REF!</definedName>
    <definedName name="________WGT3">#REF!</definedName>
    <definedName name="________WGT4" localSheetId="0">#REF!</definedName>
    <definedName name="________WGT4">#REF!</definedName>
    <definedName name="________WGT5" localSheetId="0">#REF!</definedName>
    <definedName name="________WGT5">#REF!</definedName>
    <definedName name="________WGT6" localSheetId="0">#REF!</definedName>
    <definedName name="________WGT6">#REF!</definedName>
    <definedName name="_______DIV01" localSheetId="0">#REF!</definedName>
    <definedName name="_______DIV01">#REF!</definedName>
    <definedName name="_______DIV86" localSheetId="0">#REF!</definedName>
    <definedName name="_______DIV86">#REF!</definedName>
    <definedName name="_______DIV87" localSheetId="0">#REF!</definedName>
    <definedName name="_______DIV87">#REF!</definedName>
    <definedName name="_______DIV88" localSheetId="0">#REF!</definedName>
    <definedName name="_______DIV88">#REF!</definedName>
    <definedName name="_______DIV89" localSheetId="0">#REF!</definedName>
    <definedName name="_______DIV89">#REF!</definedName>
    <definedName name="_______DIV90" localSheetId="0">#REF!</definedName>
    <definedName name="_______DIV90">#REF!</definedName>
    <definedName name="_______DIV91" localSheetId="0">#REF!</definedName>
    <definedName name="_______DIV91">#REF!</definedName>
    <definedName name="_______DIV92" localSheetId="0">#REF!</definedName>
    <definedName name="_______DIV92">#REF!</definedName>
    <definedName name="_______DIV93" localSheetId="0">#REF!</definedName>
    <definedName name="_______DIV93">#REF!</definedName>
    <definedName name="_______DIV94" localSheetId="0">#REF!</definedName>
    <definedName name="_______DIV94">#REF!</definedName>
    <definedName name="_______DIV95" localSheetId="0">#REF!</definedName>
    <definedName name="_______DIV95">#REF!</definedName>
    <definedName name="_______dps01" localSheetId="0">#REF!</definedName>
    <definedName name="_______dps01">#REF!</definedName>
    <definedName name="_______dps98" localSheetId="0">#REF!</definedName>
    <definedName name="_______dps98">#REF!</definedName>
    <definedName name="_______dps99" localSheetId="0">#REF!</definedName>
    <definedName name="_______dps99">#REF!</definedName>
    <definedName name="_______EPS01" localSheetId="0">#REF!</definedName>
    <definedName name="_______EPS01">#REF!</definedName>
    <definedName name="_______EPS86" localSheetId="0">#REF!</definedName>
    <definedName name="_______EPS86">#REF!</definedName>
    <definedName name="_______EPS87" localSheetId="0">#REF!</definedName>
    <definedName name="_______EPS87">#REF!</definedName>
    <definedName name="_______EPS88" localSheetId="0">#REF!</definedName>
    <definedName name="_______EPS88">#REF!</definedName>
    <definedName name="_______EPS89" localSheetId="0">#REF!</definedName>
    <definedName name="_______EPS89">#REF!</definedName>
    <definedName name="_______EPS90" localSheetId="0">#REF!</definedName>
    <definedName name="_______EPS90">#REF!</definedName>
    <definedName name="_______EPS91" localSheetId="0">#REF!</definedName>
    <definedName name="_______EPS91">#REF!</definedName>
    <definedName name="_______EPS92" localSheetId="0">#REF!</definedName>
    <definedName name="_______EPS92">#REF!</definedName>
    <definedName name="_______EPS93" localSheetId="0">#REF!</definedName>
    <definedName name="_______EPS93">#REF!</definedName>
    <definedName name="_______EPS94" localSheetId="0">#REF!</definedName>
    <definedName name="_______EPS94">#REF!</definedName>
    <definedName name="_______EPS95" localSheetId="0">#REF!</definedName>
    <definedName name="_______EPS95">#REF!</definedName>
    <definedName name="_______EPS96" localSheetId="0">#REF!</definedName>
    <definedName name="_______EPS96">#REF!</definedName>
    <definedName name="_______EPS97" localSheetId="0">#REF!</definedName>
    <definedName name="_______EPS97">#REF!</definedName>
    <definedName name="_______EPS98" localSheetId="0">#REF!</definedName>
    <definedName name="_______EPS98">#REF!</definedName>
    <definedName name="_______gop01" localSheetId="0">#REF!</definedName>
    <definedName name="_______gop01">#REF!</definedName>
    <definedName name="_______gop99" localSheetId="0">#REF!</definedName>
    <definedName name="_______gop99">#REF!</definedName>
    <definedName name="_______mi01" localSheetId="0">#REF!</definedName>
    <definedName name="_______mi01">#REF!</definedName>
    <definedName name="_______mi99" localSheetId="0">#REF!</definedName>
    <definedName name="_______mi99">#REF!</definedName>
    <definedName name="_______NP01" localSheetId="0">#REF!</definedName>
    <definedName name="_______NP01">#REF!</definedName>
    <definedName name="_______NP86" localSheetId="0">#REF!</definedName>
    <definedName name="_______NP86">#REF!</definedName>
    <definedName name="_______NP87" localSheetId="0">#REF!</definedName>
    <definedName name="_______NP87">#REF!</definedName>
    <definedName name="_______NP88" localSheetId="0">#REF!</definedName>
    <definedName name="_______NP88">#REF!</definedName>
    <definedName name="_______NP89" localSheetId="0">#REF!</definedName>
    <definedName name="_______NP89">#REF!</definedName>
    <definedName name="_______NP90" localSheetId="0">#REF!</definedName>
    <definedName name="_______NP90">#REF!</definedName>
    <definedName name="_______NP91" localSheetId="0">#REF!</definedName>
    <definedName name="_______NP91">#REF!</definedName>
    <definedName name="_______NP92" localSheetId="0">#REF!</definedName>
    <definedName name="_______NP92">#REF!</definedName>
    <definedName name="_______NP93" localSheetId="0">#REF!</definedName>
    <definedName name="_______NP93">#REF!</definedName>
    <definedName name="_______NP94" localSheetId="0">#REF!</definedName>
    <definedName name="_______NP94">#REF!</definedName>
    <definedName name="_______NP95" localSheetId="0">#REF!</definedName>
    <definedName name="_______NP95">#REF!</definedName>
    <definedName name="_______NS01" localSheetId="0">#REF!</definedName>
    <definedName name="_______NS01">#REF!</definedName>
    <definedName name="_______NS86" localSheetId="0">#REF!</definedName>
    <definedName name="_______NS86">#REF!</definedName>
    <definedName name="_______NS87" localSheetId="0">#REF!</definedName>
    <definedName name="_______NS87">#REF!</definedName>
    <definedName name="_______NS88" localSheetId="0">#REF!</definedName>
    <definedName name="_______NS88">#REF!</definedName>
    <definedName name="_______NS89" localSheetId="0">#REF!</definedName>
    <definedName name="_______NS89">#REF!</definedName>
    <definedName name="_______NS90" localSheetId="0">#REF!</definedName>
    <definedName name="_______NS90">#REF!</definedName>
    <definedName name="_______NS91" localSheetId="0">#REF!</definedName>
    <definedName name="_______NS91">#REF!</definedName>
    <definedName name="_______NS92" localSheetId="0">#REF!</definedName>
    <definedName name="_______NS92">#REF!</definedName>
    <definedName name="_______NS93" localSheetId="0">#REF!</definedName>
    <definedName name="_______NS93">#REF!</definedName>
    <definedName name="_______NS94" localSheetId="0">#REF!</definedName>
    <definedName name="_______NS94">#REF!</definedName>
    <definedName name="_______NS95" localSheetId="0">#REF!</definedName>
    <definedName name="_______NS95">#REF!</definedName>
    <definedName name="_______PL1" localSheetId="0">#REF!</definedName>
    <definedName name="_______PL1">#REF!</definedName>
    <definedName name="_______pri93" localSheetId="0">#REF!</definedName>
    <definedName name="_______pri93">#REF!</definedName>
    <definedName name="_______pri94" localSheetId="0">#REF!</definedName>
    <definedName name="_______pri94">#REF!</definedName>
    <definedName name="_______pri95" localSheetId="0">#REF!</definedName>
    <definedName name="_______pri95">#REF!</definedName>
    <definedName name="_______pri96" localSheetId="0">#REF!</definedName>
    <definedName name="_______pri96">#REF!</definedName>
    <definedName name="_______pri97" localSheetId="0">#REF!</definedName>
    <definedName name="_______pri97">#REF!</definedName>
    <definedName name="_______REV89" localSheetId="0">#REF!</definedName>
    <definedName name="_______REV89">#REF!</definedName>
    <definedName name="_______REV90" localSheetId="0">#REF!</definedName>
    <definedName name="_______REV90">#REF!</definedName>
    <definedName name="_______REV91" localSheetId="0">#REF!</definedName>
    <definedName name="_______REV91">#REF!</definedName>
    <definedName name="_______REV92" localSheetId="0">#REF!</definedName>
    <definedName name="_______REV92">#REF!</definedName>
    <definedName name="_______REV93" localSheetId="0">#REF!</definedName>
    <definedName name="_______REV93">#REF!</definedName>
    <definedName name="_______REV94" localSheetId="0">#REF!</definedName>
    <definedName name="_______REV94">#REF!</definedName>
    <definedName name="_______REV95" localSheetId="0">#REF!</definedName>
    <definedName name="_______REV95">#REF!</definedName>
    <definedName name="_______REV96" localSheetId="0">#REF!</definedName>
    <definedName name="_______REV96">#REF!</definedName>
    <definedName name="_______REV97" localSheetId="0">#REF!</definedName>
    <definedName name="_______REV97">#REF!</definedName>
    <definedName name="_______REV98" localSheetId="0">#REF!</definedName>
    <definedName name="_______REV98">#REF!</definedName>
    <definedName name="_______tab4" localSheetId="0">#REF!</definedName>
    <definedName name="_______tab4">#REF!</definedName>
    <definedName name="_______tax01" localSheetId="0">#REF!</definedName>
    <definedName name="_______tax01">#REF!</definedName>
    <definedName name="_______tax99" localSheetId="0">#REF!</definedName>
    <definedName name="_______tax99">#REF!</definedName>
    <definedName name="_______vol93" localSheetId="0">#REF!</definedName>
    <definedName name="_______vol93">#REF!</definedName>
    <definedName name="_______vol94" localSheetId="0">#REF!</definedName>
    <definedName name="_______vol94">#REF!</definedName>
    <definedName name="_______vol95" localSheetId="0">#REF!</definedName>
    <definedName name="_______vol95">#REF!</definedName>
    <definedName name="_______vol96" localSheetId="0">#REF!</definedName>
    <definedName name="_______vol96">#REF!</definedName>
    <definedName name="_______vol97" localSheetId="0">#REF!</definedName>
    <definedName name="_______vol97">#REF!</definedName>
    <definedName name="_______WGT1" localSheetId="0">#REF!</definedName>
    <definedName name="_______WGT1">#REF!</definedName>
    <definedName name="_______WGT2" localSheetId="0">#REF!</definedName>
    <definedName name="_______WGT2">#REF!</definedName>
    <definedName name="_______WGT3" localSheetId="0">#REF!</definedName>
    <definedName name="_______WGT3">#REF!</definedName>
    <definedName name="_______WGT4" localSheetId="0">#REF!</definedName>
    <definedName name="_______WGT4">#REF!</definedName>
    <definedName name="_______WGT5" localSheetId="0">#REF!</definedName>
    <definedName name="_______WGT5">#REF!</definedName>
    <definedName name="_______WGT6" localSheetId="0">#REF!</definedName>
    <definedName name="_______WGT6">#REF!</definedName>
    <definedName name="______DIV01" localSheetId="0">#REF!</definedName>
    <definedName name="______DIV01">#REF!</definedName>
    <definedName name="______DIV86" localSheetId="0">#REF!</definedName>
    <definedName name="______DIV86">#REF!</definedName>
    <definedName name="______DIV87" localSheetId="0">#REF!</definedName>
    <definedName name="______DIV87">#REF!</definedName>
    <definedName name="______DIV88" localSheetId="0">#REF!</definedName>
    <definedName name="______DIV88">#REF!</definedName>
    <definedName name="______DIV89" localSheetId="0">#REF!</definedName>
    <definedName name="______DIV89">#REF!</definedName>
    <definedName name="______DIV90" localSheetId="0">#REF!</definedName>
    <definedName name="______DIV90">#REF!</definedName>
    <definedName name="______DIV91" localSheetId="0">#REF!</definedName>
    <definedName name="______DIV91">#REF!</definedName>
    <definedName name="______DIV92" localSheetId="0">#REF!</definedName>
    <definedName name="______DIV92">#REF!</definedName>
    <definedName name="______DIV93" localSheetId="0">#REF!</definedName>
    <definedName name="______DIV93">#REF!</definedName>
    <definedName name="______DIV94" localSheetId="0">#REF!</definedName>
    <definedName name="______DIV94">#REF!</definedName>
    <definedName name="______DIV95" localSheetId="0">#REF!</definedName>
    <definedName name="______DIV95">#REF!</definedName>
    <definedName name="______dps01" localSheetId="0">#REF!</definedName>
    <definedName name="______dps01">#REF!</definedName>
    <definedName name="______dps98" localSheetId="0">#REF!</definedName>
    <definedName name="______dps98">#REF!</definedName>
    <definedName name="______dps99" localSheetId="0">#REF!</definedName>
    <definedName name="______dps99">#REF!</definedName>
    <definedName name="______EPS01" localSheetId="0">#REF!</definedName>
    <definedName name="______EPS01">#REF!</definedName>
    <definedName name="______EPS86" localSheetId="0">#REF!</definedName>
    <definedName name="______EPS86">#REF!</definedName>
    <definedName name="______EPS87" localSheetId="0">#REF!</definedName>
    <definedName name="______EPS87">#REF!</definedName>
    <definedName name="______EPS88" localSheetId="0">#REF!</definedName>
    <definedName name="______EPS88">#REF!</definedName>
    <definedName name="______EPS89" localSheetId="0">#REF!</definedName>
    <definedName name="______EPS89">#REF!</definedName>
    <definedName name="______EPS90" localSheetId="0">#REF!</definedName>
    <definedName name="______EPS90">#REF!</definedName>
    <definedName name="______EPS91" localSheetId="0">#REF!</definedName>
    <definedName name="______EPS91">#REF!</definedName>
    <definedName name="______EPS92" localSheetId="0">#REF!</definedName>
    <definedName name="______EPS92">#REF!</definedName>
    <definedName name="______EPS93" localSheetId="0">#REF!</definedName>
    <definedName name="______EPS93">#REF!</definedName>
    <definedName name="______EPS94" localSheetId="0">#REF!</definedName>
    <definedName name="______EPS94">#REF!</definedName>
    <definedName name="______EPS95" localSheetId="0">#REF!</definedName>
    <definedName name="______EPS95">#REF!</definedName>
    <definedName name="______EPS96" localSheetId="0">#REF!</definedName>
    <definedName name="______EPS96">#REF!</definedName>
    <definedName name="______EPS97" localSheetId="0">#REF!</definedName>
    <definedName name="______EPS97">#REF!</definedName>
    <definedName name="______EPS98" localSheetId="0">#REF!</definedName>
    <definedName name="______EPS98">#REF!</definedName>
    <definedName name="______gop01" localSheetId="0">#REF!</definedName>
    <definedName name="______gop01">#REF!</definedName>
    <definedName name="______gop99" localSheetId="0">#REF!</definedName>
    <definedName name="______gop99">#REF!</definedName>
    <definedName name="______mi01" localSheetId="0">#REF!</definedName>
    <definedName name="______mi01">#REF!</definedName>
    <definedName name="______mi99" localSheetId="0">#REF!</definedName>
    <definedName name="______mi99">#REF!</definedName>
    <definedName name="______NP01" localSheetId="0">#REF!</definedName>
    <definedName name="______NP01">#REF!</definedName>
    <definedName name="______NP86" localSheetId="0">#REF!</definedName>
    <definedName name="______NP86">#REF!</definedName>
    <definedName name="______NP87" localSheetId="0">#REF!</definedName>
    <definedName name="______NP87">#REF!</definedName>
    <definedName name="______NP88" localSheetId="0">#REF!</definedName>
    <definedName name="______NP88">#REF!</definedName>
    <definedName name="______NP89" localSheetId="0">#REF!</definedName>
    <definedName name="______NP89">#REF!</definedName>
    <definedName name="______NP90" localSheetId="0">#REF!</definedName>
    <definedName name="______NP90">#REF!</definedName>
    <definedName name="______NP91" localSheetId="0">#REF!</definedName>
    <definedName name="______NP91">#REF!</definedName>
    <definedName name="______NP92" localSheetId="0">#REF!</definedName>
    <definedName name="______NP92">#REF!</definedName>
    <definedName name="______NP93" localSheetId="0">#REF!</definedName>
    <definedName name="______NP93">#REF!</definedName>
    <definedName name="______NP94" localSheetId="0">#REF!</definedName>
    <definedName name="______NP94">#REF!</definedName>
    <definedName name="______NP95" localSheetId="0">#REF!</definedName>
    <definedName name="______NP95">#REF!</definedName>
    <definedName name="______NS01" localSheetId="0">#REF!</definedName>
    <definedName name="______NS01">#REF!</definedName>
    <definedName name="______NS86" localSheetId="0">#REF!</definedName>
    <definedName name="______NS86">#REF!</definedName>
    <definedName name="______NS87" localSheetId="0">#REF!</definedName>
    <definedName name="______NS87">#REF!</definedName>
    <definedName name="______NS88" localSheetId="0">#REF!</definedName>
    <definedName name="______NS88">#REF!</definedName>
    <definedName name="______NS89" localSheetId="0">#REF!</definedName>
    <definedName name="______NS89">#REF!</definedName>
    <definedName name="______NS90" localSheetId="0">#REF!</definedName>
    <definedName name="______NS90">#REF!</definedName>
    <definedName name="______NS91" localSheetId="0">#REF!</definedName>
    <definedName name="______NS91">#REF!</definedName>
    <definedName name="______NS92" localSheetId="0">#REF!</definedName>
    <definedName name="______NS92">#REF!</definedName>
    <definedName name="______NS93" localSheetId="0">#REF!</definedName>
    <definedName name="______NS93">#REF!</definedName>
    <definedName name="______NS94" localSheetId="0">#REF!</definedName>
    <definedName name="______NS94">#REF!</definedName>
    <definedName name="______NS95" localSheetId="0">#REF!</definedName>
    <definedName name="______NS95">#REF!</definedName>
    <definedName name="______PL1" localSheetId="0">#REF!</definedName>
    <definedName name="______PL1">#REF!</definedName>
    <definedName name="______pri93" localSheetId="0">#REF!</definedName>
    <definedName name="______pri93">#REF!</definedName>
    <definedName name="______pri94" localSheetId="0">#REF!</definedName>
    <definedName name="______pri94">#REF!</definedName>
    <definedName name="______pri95" localSheetId="0">#REF!</definedName>
    <definedName name="______pri95">#REF!</definedName>
    <definedName name="______pri96" localSheetId="0">#REF!</definedName>
    <definedName name="______pri96">#REF!</definedName>
    <definedName name="______pri97" localSheetId="0">#REF!</definedName>
    <definedName name="______pri97">#REF!</definedName>
    <definedName name="______REV89" localSheetId="0">#REF!</definedName>
    <definedName name="______REV89">#REF!</definedName>
    <definedName name="______REV90" localSheetId="0">#REF!</definedName>
    <definedName name="______REV90">#REF!</definedName>
    <definedName name="______REV91" localSheetId="0">#REF!</definedName>
    <definedName name="______REV91">#REF!</definedName>
    <definedName name="______REV92" localSheetId="0">#REF!</definedName>
    <definedName name="______REV92">#REF!</definedName>
    <definedName name="______REV93" localSheetId="0">#REF!</definedName>
    <definedName name="______REV93">#REF!</definedName>
    <definedName name="______REV94" localSheetId="0">#REF!</definedName>
    <definedName name="______REV94">#REF!</definedName>
    <definedName name="______REV95" localSheetId="0">#REF!</definedName>
    <definedName name="______REV95">#REF!</definedName>
    <definedName name="______REV96" localSheetId="0">#REF!</definedName>
    <definedName name="______REV96">#REF!</definedName>
    <definedName name="______REV97" localSheetId="0">#REF!</definedName>
    <definedName name="______REV97">#REF!</definedName>
    <definedName name="______REV98" localSheetId="0">#REF!</definedName>
    <definedName name="______REV98">#REF!</definedName>
    <definedName name="______tab4" localSheetId="0">#REF!</definedName>
    <definedName name="______tab4">#REF!</definedName>
    <definedName name="______tax01" localSheetId="0">#REF!</definedName>
    <definedName name="______tax01">#REF!</definedName>
    <definedName name="______tax99" localSheetId="0">#REF!</definedName>
    <definedName name="______tax99">#REF!</definedName>
    <definedName name="______vol93" localSheetId="0">#REF!</definedName>
    <definedName name="______vol93">#REF!</definedName>
    <definedName name="______vol94" localSheetId="0">#REF!</definedName>
    <definedName name="______vol94">#REF!</definedName>
    <definedName name="______vol95" localSheetId="0">#REF!</definedName>
    <definedName name="______vol95">#REF!</definedName>
    <definedName name="______vol96" localSheetId="0">#REF!</definedName>
    <definedName name="______vol96">#REF!</definedName>
    <definedName name="______vol97" localSheetId="0">#REF!</definedName>
    <definedName name="______vol97">#REF!</definedName>
    <definedName name="______WGT1" localSheetId="0">#REF!</definedName>
    <definedName name="______WGT1">#REF!</definedName>
    <definedName name="______WGT2" localSheetId="0">#REF!</definedName>
    <definedName name="______WGT2">#REF!</definedName>
    <definedName name="______WGT3" localSheetId="0">#REF!</definedName>
    <definedName name="______WGT3">#REF!</definedName>
    <definedName name="______WGT4" localSheetId="0">#REF!</definedName>
    <definedName name="______WGT4">#REF!</definedName>
    <definedName name="______WGT5" localSheetId="0">#REF!</definedName>
    <definedName name="______WGT5">#REF!</definedName>
    <definedName name="______WGT6" localSheetId="0">#REF!</definedName>
    <definedName name="______WGT6">#REF!</definedName>
    <definedName name="_____DIV01" localSheetId="0">#REF!</definedName>
    <definedName name="_____DIV01">#REF!</definedName>
    <definedName name="_____DIV86" localSheetId="0">#REF!</definedName>
    <definedName name="_____DIV86">#REF!</definedName>
    <definedName name="_____DIV87" localSheetId="0">#REF!</definedName>
    <definedName name="_____DIV87">#REF!</definedName>
    <definedName name="_____DIV88" localSheetId="0">#REF!</definedName>
    <definedName name="_____DIV88">#REF!</definedName>
    <definedName name="_____DIV89" localSheetId="0">#REF!</definedName>
    <definedName name="_____DIV89">#REF!</definedName>
    <definedName name="_____DIV90" localSheetId="0">#REF!</definedName>
    <definedName name="_____DIV90">#REF!</definedName>
    <definedName name="_____DIV91" localSheetId="0">#REF!</definedName>
    <definedName name="_____DIV91">#REF!</definedName>
    <definedName name="_____DIV92" localSheetId="0">#REF!</definedName>
    <definedName name="_____DIV92">#REF!</definedName>
    <definedName name="_____DIV93" localSheetId="0">#REF!</definedName>
    <definedName name="_____DIV93">#REF!</definedName>
    <definedName name="_____DIV94" localSheetId="0">#REF!</definedName>
    <definedName name="_____DIV94">#REF!</definedName>
    <definedName name="_____DIV95" localSheetId="0">#REF!</definedName>
    <definedName name="_____DIV95">#REF!</definedName>
    <definedName name="_____dps01" localSheetId="0">#REF!</definedName>
    <definedName name="_____dps01">#REF!</definedName>
    <definedName name="_____dps98" localSheetId="0">#REF!</definedName>
    <definedName name="_____dps98">#REF!</definedName>
    <definedName name="_____dps99" localSheetId="0">#REF!</definedName>
    <definedName name="_____dps99">#REF!</definedName>
    <definedName name="_____EPS01" localSheetId="0">#REF!</definedName>
    <definedName name="_____EPS01">#REF!</definedName>
    <definedName name="_____EPS86" localSheetId="0">#REF!</definedName>
    <definedName name="_____EPS86">#REF!</definedName>
    <definedName name="_____EPS87" localSheetId="0">#REF!</definedName>
    <definedName name="_____EPS87">#REF!</definedName>
    <definedName name="_____EPS88" localSheetId="0">#REF!</definedName>
    <definedName name="_____EPS88">#REF!</definedName>
    <definedName name="_____EPS89" localSheetId="0">#REF!</definedName>
    <definedName name="_____EPS89">#REF!</definedName>
    <definedName name="_____EPS90" localSheetId="0">#REF!</definedName>
    <definedName name="_____EPS90">#REF!</definedName>
    <definedName name="_____EPS91" localSheetId="0">#REF!</definedName>
    <definedName name="_____EPS91">#REF!</definedName>
    <definedName name="_____EPS92" localSheetId="0">#REF!</definedName>
    <definedName name="_____EPS92">#REF!</definedName>
    <definedName name="_____EPS93" localSheetId="0">#REF!</definedName>
    <definedName name="_____EPS93">#REF!</definedName>
    <definedName name="_____EPS94" localSheetId="0">#REF!</definedName>
    <definedName name="_____EPS94">#REF!</definedName>
    <definedName name="_____EPS95" localSheetId="0">#REF!</definedName>
    <definedName name="_____EPS95">#REF!</definedName>
    <definedName name="_____EPS96" localSheetId="0">#REF!</definedName>
    <definedName name="_____EPS96">#REF!</definedName>
    <definedName name="_____EPS97" localSheetId="0">#REF!</definedName>
    <definedName name="_____EPS97">#REF!</definedName>
    <definedName name="_____EPS98" localSheetId="0">#REF!</definedName>
    <definedName name="_____EPS98">#REF!</definedName>
    <definedName name="_____gop01" localSheetId="0">#REF!</definedName>
    <definedName name="_____gop01">#REF!</definedName>
    <definedName name="_____gop99" localSheetId="0">#REF!</definedName>
    <definedName name="_____gop99">#REF!</definedName>
    <definedName name="_____mi01" localSheetId="0">#REF!</definedName>
    <definedName name="_____mi01">#REF!</definedName>
    <definedName name="_____mi99" localSheetId="0">#REF!</definedName>
    <definedName name="_____mi99">#REF!</definedName>
    <definedName name="_____NP01" localSheetId="0">#REF!</definedName>
    <definedName name="_____NP01">#REF!</definedName>
    <definedName name="_____NP86" localSheetId="0">#REF!</definedName>
    <definedName name="_____NP86">#REF!</definedName>
    <definedName name="_____NP87" localSheetId="0">#REF!</definedName>
    <definedName name="_____NP87">#REF!</definedName>
    <definedName name="_____NP88" localSheetId="0">#REF!</definedName>
    <definedName name="_____NP88">#REF!</definedName>
    <definedName name="_____NP89" localSheetId="0">#REF!</definedName>
    <definedName name="_____NP89">#REF!</definedName>
    <definedName name="_____NP90" localSheetId="0">#REF!</definedName>
    <definedName name="_____NP90">#REF!</definedName>
    <definedName name="_____NP91" localSheetId="0">#REF!</definedName>
    <definedName name="_____NP91">#REF!</definedName>
    <definedName name="_____NP92" localSheetId="0">#REF!</definedName>
    <definedName name="_____NP92">#REF!</definedName>
    <definedName name="_____NP93" localSheetId="0">#REF!</definedName>
    <definedName name="_____NP93">#REF!</definedName>
    <definedName name="_____NP94" localSheetId="0">#REF!</definedName>
    <definedName name="_____NP94">#REF!</definedName>
    <definedName name="_____NP95" localSheetId="0">#REF!</definedName>
    <definedName name="_____NP95">#REF!</definedName>
    <definedName name="_____NS01" localSheetId="0">#REF!</definedName>
    <definedName name="_____NS01">#REF!</definedName>
    <definedName name="_____NS86" localSheetId="0">#REF!</definedName>
    <definedName name="_____NS86">#REF!</definedName>
    <definedName name="_____NS87" localSheetId="0">#REF!</definedName>
    <definedName name="_____NS87">#REF!</definedName>
    <definedName name="_____NS88" localSheetId="0">#REF!</definedName>
    <definedName name="_____NS88">#REF!</definedName>
    <definedName name="_____NS89" localSheetId="0">#REF!</definedName>
    <definedName name="_____NS89">#REF!</definedName>
    <definedName name="_____NS90" localSheetId="0">#REF!</definedName>
    <definedName name="_____NS90">#REF!</definedName>
    <definedName name="_____NS91" localSheetId="0">#REF!</definedName>
    <definedName name="_____NS91">#REF!</definedName>
    <definedName name="_____NS92" localSheetId="0">#REF!</definedName>
    <definedName name="_____NS92">#REF!</definedName>
    <definedName name="_____NS93" localSheetId="0">#REF!</definedName>
    <definedName name="_____NS93">#REF!</definedName>
    <definedName name="_____NS94" localSheetId="0">#REF!</definedName>
    <definedName name="_____NS94">#REF!</definedName>
    <definedName name="_____NS95" localSheetId="0">#REF!</definedName>
    <definedName name="_____NS95">#REF!</definedName>
    <definedName name="_____PL1" localSheetId="0">#REF!</definedName>
    <definedName name="_____PL1">#REF!</definedName>
    <definedName name="_____pri93" localSheetId="0">#REF!</definedName>
    <definedName name="_____pri93">#REF!</definedName>
    <definedName name="_____pri94" localSheetId="0">#REF!</definedName>
    <definedName name="_____pri94">#REF!</definedName>
    <definedName name="_____pri95" localSheetId="0">#REF!</definedName>
    <definedName name="_____pri95">#REF!</definedName>
    <definedName name="_____pri96" localSheetId="0">#REF!</definedName>
    <definedName name="_____pri96">#REF!</definedName>
    <definedName name="_____pri97" localSheetId="0">#REF!</definedName>
    <definedName name="_____pri97">#REF!</definedName>
    <definedName name="_____REV89" localSheetId="0">#REF!</definedName>
    <definedName name="_____REV89">#REF!</definedName>
    <definedName name="_____REV90" localSheetId="0">#REF!</definedName>
    <definedName name="_____REV90">#REF!</definedName>
    <definedName name="_____REV91" localSheetId="0">#REF!</definedName>
    <definedName name="_____REV91">#REF!</definedName>
    <definedName name="_____REV92" localSheetId="0">#REF!</definedName>
    <definedName name="_____REV92">#REF!</definedName>
    <definedName name="_____REV93" localSheetId="0">#REF!</definedName>
    <definedName name="_____REV93">#REF!</definedName>
    <definedName name="_____REV94" localSheetId="0">#REF!</definedName>
    <definedName name="_____REV94">#REF!</definedName>
    <definedName name="_____REV95" localSheetId="0">#REF!</definedName>
    <definedName name="_____REV95">#REF!</definedName>
    <definedName name="_____REV96" localSheetId="0">#REF!</definedName>
    <definedName name="_____REV96">#REF!</definedName>
    <definedName name="_____REV97" localSheetId="0">#REF!</definedName>
    <definedName name="_____REV97">#REF!</definedName>
    <definedName name="_____REV98" localSheetId="0">#REF!</definedName>
    <definedName name="_____REV98">#REF!</definedName>
    <definedName name="_____tab4" localSheetId="0">#REF!</definedName>
    <definedName name="_____tab4">#REF!</definedName>
    <definedName name="_____tax01" localSheetId="0">#REF!</definedName>
    <definedName name="_____tax01">#REF!</definedName>
    <definedName name="_____tax99" localSheetId="0">#REF!</definedName>
    <definedName name="_____tax99">#REF!</definedName>
    <definedName name="_____vol93" localSheetId="0">#REF!</definedName>
    <definedName name="_____vol93">#REF!</definedName>
    <definedName name="_____vol94" localSheetId="0">#REF!</definedName>
    <definedName name="_____vol94">#REF!</definedName>
    <definedName name="_____vol95" localSheetId="0">#REF!</definedName>
    <definedName name="_____vol95">#REF!</definedName>
    <definedName name="_____vol96" localSheetId="0">#REF!</definedName>
    <definedName name="_____vol96">#REF!</definedName>
    <definedName name="_____vol97" localSheetId="0">#REF!</definedName>
    <definedName name="_____vol97">#REF!</definedName>
    <definedName name="_____WGT1" localSheetId="0">#REF!</definedName>
    <definedName name="_____WGT1">#REF!</definedName>
    <definedName name="_____WGT2" localSheetId="0">#REF!</definedName>
    <definedName name="_____WGT2">#REF!</definedName>
    <definedName name="_____WGT3" localSheetId="0">#REF!</definedName>
    <definedName name="_____WGT3">#REF!</definedName>
    <definedName name="_____WGT4" localSheetId="0">#REF!</definedName>
    <definedName name="_____WGT4">#REF!</definedName>
    <definedName name="_____WGT5" localSheetId="0">#REF!</definedName>
    <definedName name="_____WGT5">#REF!</definedName>
    <definedName name="_____WGT6" localSheetId="0">#REF!</definedName>
    <definedName name="_____WGT6">#REF!</definedName>
    <definedName name="____DIV01" localSheetId="0">#REF!</definedName>
    <definedName name="____DIV01">#REF!</definedName>
    <definedName name="____DIV86" localSheetId="0">#REF!</definedName>
    <definedName name="____DIV86">#REF!</definedName>
    <definedName name="____DIV87" localSheetId="0">#REF!</definedName>
    <definedName name="____DIV87">#REF!</definedName>
    <definedName name="____DIV88" localSheetId="0">#REF!</definedName>
    <definedName name="____DIV88">#REF!</definedName>
    <definedName name="____DIV89" localSheetId="0">#REF!</definedName>
    <definedName name="____DIV89">#REF!</definedName>
    <definedName name="____DIV90" localSheetId="0">#REF!</definedName>
    <definedName name="____DIV90">#REF!</definedName>
    <definedName name="____DIV91" localSheetId="0">#REF!</definedName>
    <definedName name="____DIV91">#REF!</definedName>
    <definedName name="____DIV92" localSheetId="0">#REF!</definedName>
    <definedName name="____DIV92">#REF!</definedName>
    <definedName name="____DIV93" localSheetId="0">#REF!</definedName>
    <definedName name="____DIV93">#REF!</definedName>
    <definedName name="____DIV94" localSheetId="0">#REF!</definedName>
    <definedName name="____DIV94">#REF!</definedName>
    <definedName name="____DIV95" localSheetId="0">#REF!</definedName>
    <definedName name="____DIV95">#REF!</definedName>
    <definedName name="____dps01" localSheetId="0">#REF!</definedName>
    <definedName name="____dps01">#REF!</definedName>
    <definedName name="____dps98" localSheetId="0">#REF!</definedName>
    <definedName name="____dps98">#REF!</definedName>
    <definedName name="____dps99" localSheetId="0">#REF!</definedName>
    <definedName name="____dps99">#REF!</definedName>
    <definedName name="____EPS01" localSheetId="0">#REF!</definedName>
    <definedName name="____EPS01">#REF!</definedName>
    <definedName name="____EPS86" localSheetId="0">#REF!</definedName>
    <definedName name="____EPS86">#REF!</definedName>
    <definedName name="____EPS87" localSheetId="0">#REF!</definedName>
    <definedName name="____EPS87">#REF!</definedName>
    <definedName name="____EPS88" localSheetId="0">#REF!</definedName>
    <definedName name="____EPS88">#REF!</definedName>
    <definedName name="____EPS89" localSheetId="0">#REF!</definedName>
    <definedName name="____EPS89">#REF!</definedName>
    <definedName name="____EPS90" localSheetId="0">#REF!</definedName>
    <definedName name="____EPS90">#REF!</definedName>
    <definedName name="____EPS91" localSheetId="0">#REF!</definedName>
    <definedName name="____EPS91">#REF!</definedName>
    <definedName name="____EPS92" localSheetId="0">#REF!</definedName>
    <definedName name="____EPS92">#REF!</definedName>
    <definedName name="____EPS93" localSheetId="0">#REF!</definedName>
    <definedName name="____EPS93">#REF!</definedName>
    <definedName name="____EPS94" localSheetId="0">#REF!</definedName>
    <definedName name="____EPS94">#REF!</definedName>
    <definedName name="____EPS95" localSheetId="0">#REF!</definedName>
    <definedName name="____EPS95">#REF!</definedName>
    <definedName name="____EPS96" localSheetId="0">#REF!</definedName>
    <definedName name="____EPS96">#REF!</definedName>
    <definedName name="____EPS97" localSheetId="0">#REF!</definedName>
    <definedName name="____EPS97">#REF!</definedName>
    <definedName name="____EPS98" localSheetId="0">#REF!</definedName>
    <definedName name="____EPS98">#REF!</definedName>
    <definedName name="____gop01" localSheetId="0">#REF!</definedName>
    <definedName name="____gop01">#REF!</definedName>
    <definedName name="____gop99" localSheetId="0">#REF!</definedName>
    <definedName name="____gop99">#REF!</definedName>
    <definedName name="____mi01" localSheetId="0">#REF!</definedName>
    <definedName name="____mi01">#REF!</definedName>
    <definedName name="____mi99" localSheetId="0">#REF!</definedName>
    <definedName name="____mi99">#REF!</definedName>
    <definedName name="____NP01" localSheetId="0">#REF!</definedName>
    <definedName name="____NP01">#REF!</definedName>
    <definedName name="____NP86" localSheetId="0">#REF!</definedName>
    <definedName name="____NP86">#REF!</definedName>
    <definedName name="____NP87" localSheetId="0">#REF!</definedName>
    <definedName name="____NP87">#REF!</definedName>
    <definedName name="____NP88" localSheetId="0">#REF!</definedName>
    <definedName name="____NP88">#REF!</definedName>
    <definedName name="____NP89" localSheetId="0">#REF!</definedName>
    <definedName name="____NP89">#REF!</definedName>
    <definedName name="____NP90" localSheetId="0">#REF!</definedName>
    <definedName name="____NP90">#REF!</definedName>
    <definedName name="____NP91" localSheetId="0">#REF!</definedName>
    <definedName name="____NP91">#REF!</definedName>
    <definedName name="____NP92" localSheetId="0">#REF!</definedName>
    <definedName name="____NP92">#REF!</definedName>
    <definedName name="____NP93" localSheetId="0">#REF!</definedName>
    <definedName name="____NP93">#REF!</definedName>
    <definedName name="____NP94" localSheetId="0">#REF!</definedName>
    <definedName name="____NP94">#REF!</definedName>
    <definedName name="____NP95" localSheetId="0">#REF!</definedName>
    <definedName name="____NP95">#REF!</definedName>
    <definedName name="____NS01" localSheetId="0">#REF!</definedName>
    <definedName name="____NS01">#REF!</definedName>
    <definedName name="____NS86" localSheetId="0">#REF!</definedName>
    <definedName name="____NS86">#REF!</definedName>
    <definedName name="____NS87" localSheetId="0">#REF!</definedName>
    <definedName name="____NS87">#REF!</definedName>
    <definedName name="____NS88" localSheetId="0">#REF!</definedName>
    <definedName name="____NS88">#REF!</definedName>
    <definedName name="____NS89" localSheetId="0">#REF!</definedName>
    <definedName name="____NS89">#REF!</definedName>
    <definedName name="____NS90" localSheetId="0">#REF!</definedName>
    <definedName name="____NS90">#REF!</definedName>
    <definedName name="____NS91" localSheetId="0">#REF!</definedName>
    <definedName name="____NS91">#REF!</definedName>
    <definedName name="____NS92" localSheetId="0">#REF!</definedName>
    <definedName name="____NS92">#REF!</definedName>
    <definedName name="____NS93" localSheetId="0">#REF!</definedName>
    <definedName name="____NS93">#REF!</definedName>
    <definedName name="____NS94" localSheetId="0">#REF!</definedName>
    <definedName name="____NS94">#REF!</definedName>
    <definedName name="____NS95" localSheetId="0">#REF!</definedName>
    <definedName name="____NS95">#REF!</definedName>
    <definedName name="____PL1" localSheetId="0">#REF!</definedName>
    <definedName name="____PL1">#REF!</definedName>
    <definedName name="____pri93" localSheetId="0">#REF!</definedName>
    <definedName name="____pri93">#REF!</definedName>
    <definedName name="____pri94" localSheetId="0">#REF!</definedName>
    <definedName name="____pri94">#REF!</definedName>
    <definedName name="____pri95" localSheetId="0">#REF!</definedName>
    <definedName name="____pri95">#REF!</definedName>
    <definedName name="____pri96" localSheetId="0">#REF!</definedName>
    <definedName name="____pri96">#REF!</definedName>
    <definedName name="____pri97" localSheetId="0">#REF!</definedName>
    <definedName name="____pri97">#REF!</definedName>
    <definedName name="____REV89" localSheetId="0">#REF!</definedName>
    <definedName name="____REV89">#REF!</definedName>
    <definedName name="____REV90" localSheetId="0">#REF!</definedName>
    <definedName name="____REV90">#REF!</definedName>
    <definedName name="____REV91" localSheetId="0">#REF!</definedName>
    <definedName name="____REV91">#REF!</definedName>
    <definedName name="____REV92" localSheetId="0">#REF!</definedName>
    <definedName name="____REV92">#REF!</definedName>
    <definedName name="____REV93" localSheetId="0">#REF!</definedName>
    <definedName name="____REV93">#REF!</definedName>
    <definedName name="____REV94" localSheetId="0">#REF!</definedName>
    <definedName name="____REV94">#REF!</definedName>
    <definedName name="____REV95" localSheetId="0">#REF!</definedName>
    <definedName name="____REV95">#REF!</definedName>
    <definedName name="____REV96" localSheetId="0">#REF!</definedName>
    <definedName name="____REV96">#REF!</definedName>
    <definedName name="____REV97" localSheetId="0">#REF!</definedName>
    <definedName name="____REV97">#REF!</definedName>
    <definedName name="____REV98" localSheetId="0">#REF!</definedName>
    <definedName name="____REV98">#REF!</definedName>
    <definedName name="____tab4" localSheetId="0">#REF!</definedName>
    <definedName name="____tab4">#REF!</definedName>
    <definedName name="____tax01" localSheetId="0">#REF!</definedName>
    <definedName name="____tax01">#REF!</definedName>
    <definedName name="____tax99" localSheetId="0">#REF!</definedName>
    <definedName name="____tax99">#REF!</definedName>
    <definedName name="____vol93" localSheetId="0">#REF!</definedName>
    <definedName name="____vol93">#REF!</definedName>
    <definedName name="____vol94" localSheetId="0">#REF!</definedName>
    <definedName name="____vol94">#REF!</definedName>
    <definedName name="____vol95" localSheetId="0">#REF!</definedName>
    <definedName name="____vol95">#REF!</definedName>
    <definedName name="____vol96" localSheetId="0">#REF!</definedName>
    <definedName name="____vol96">#REF!</definedName>
    <definedName name="____vol97" localSheetId="0">#REF!</definedName>
    <definedName name="____vol97">#REF!</definedName>
    <definedName name="____WGT1" localSheetId="0">#REF!</definedName>
    <definedName name="____WGT1">#REF!</definedName>
    <definedName name="____WGT2" localSheetId="0">#REF!</definedName>
    <definedName name="____WGT2">#REF!</definedName>
    <definedName name="____WGT3" localSheetId="0">#REF!</definedName>
    <definedName name="____WGT3">#REF!</definedName>
    <definedName name="____WGT4" localSheetId="0">#REF!</definedName>
    <definedName name="____WGT4">#REF!</definedName>
    <definedName name="____WGT5" localSheetId="0">#REF!</definedName>
    <definedName name="____WGT5">#REF!</definedName>
    <definedName name="____WGT6" localSheetId="0">#REF!</definedName>
    <definedName name="____WGT6">#REF!</definedName>
    <definedName name="___DIV01" localSheetId="0">#REF!</definedName>
    <definedName name="___DIV01">#REF!</definedName>
    <definedName name="___DIV86" localSheetId="0">#REF!</definedName>
    <definedName name="___DIV86">#REF!</definedName>
    <definedName name="___DIV87" localSheetId="0">#REF!</definedName>
    <definedName name="___DIV87">#REF!</definedName>
    <definedName name="___DIV88" localSheetId="0">#REF!</definedName>
    <definedName name="___DIV88">#REF!</definedName>
    <definedName name="___DIV89" localSheetId="0">#REF!</definedName>
    <definedName name="___DIV89">#REF!</definedName>
    <definedName name="___DIV90" localSheetId="0">#REF!</definedName>
    <definedName name="___DIV90">#REF!</definedName>
    <definedName name="___DIV91" localSheetId="0">#REF!</definedName>
    <definedName name="___DIV91">#REF!</definedName>
    <definedName name="___DIV92" localSheetId="0">#REF!</definedName>
    <definedName name="___DIV92">#REF!</definedName>
    <definedName name="___DIV93" localSheetId="0">#REF!</definedName>
    <definedName name="___DIV93">#REF!</definedName>
    <definedName name="___DIV94" localSheetId="0">#REF!</definedName>
    <definedName name="___DIV94">#REF!</definedName>
    <definedName name="___DIV95" localSheetId="0">#REF!</definedName>
    <definedName name="___DIV95">#REF!</definedName>
    <definedName name="___dps01" localSheetId="0">#REF!</definedName>
    <definedName name="___dps01">#REF!</definedName>
    <definedName name="___dps98" localSheetId="0">#REF!</definedName>
    <definedName name="___dps98">#REF!</definedName>
    <definedName name="___dps99" localSheetId="0">#REF!</definedName>
    <definedName name="___dps99">#REF!</definedName>
    <definedName name="___EPS01" localSheetId="0">#REF!</definedName>
    <definedName name="___EPS01">#REF!</definedName>
    <definedName name="___EPS2" localSheetId="0">#REF!</definedName>
    <definedName name="___EPS2">#REF!</definedName>
    <definedName name="___EPS3" localSheetId="0">#REF!</definedName>
    <definedName name="___EPS3">#REF!</definedName>
    <definedName name="___EPS86" localSheetId="0">#REF!</definedName>
    <definedName name="___EPS86">#REF!</definedName>
    <definedName name="___EPS87" localSheetId="0">#REF!</definedName>
    <definedName name="___EPS87">#REF!</definedName>
    <definedName name="___EPS88" localSheetId="0">#REF!</definedName>
    <definedName name="___EPS88">#REF!</definedName>
    <definedName name="___EPS89" localSheetId="0">#REF!</definedName>
    <definedName name="___EPS89">#REF!</definedName>
    <definedName name="___EPS90" localSheetId="0">#REF!</definedName>
    <definedName name="___EPS90">#REF!</definedName>
    <definedName name="___EPS91" localSheetId="0">#REF!</definedName>
    <definedName name="___EPS91">#REF!</definedName>
    <definedName name="___EPS92" localSheetId="0">#REF!</definedName>
    <definedName name="___EPS92">#REF!</definedName>
    <definedName name="___EPS93" localSheetId="0">#REF!</definedName>
    <definedName name="___EPS93">#REF!</definedName>
    <definedName name="___EPS94" localSheetId="0">#REF!</definedName>
    <definedName name="___EPS94">#REF!</definedName>
    <definedName name="___EPS95" localSheetId="0">#REF!</definedName>
    <definedName name="___EPS95">#REF!</definedName>
    <definedName name="___EPS96" localSheetId="0">#REF!</definedName>
    <definedName name="___EPS96">#REF!</definedName>
    <definedName name="___EPS97" localSheetId="0">#REF!</definedName>
    <definedName name="___EPS97">#REF!</definedName>
    <definedName name="___EPS98" localSheetId="0">#REF!</definedName>
    <definedName name="___EPS98">#REF!</definedName>
    <definedName name="___gop01" localSheetId="0">#REF!</definedName>
    <definedName name="___gop01">#REF!</definedName>
    <definedName name="___gop99" localSheetId="0">#REF!</definedName>
    <definedName name="___gop99">#REF!</definedName>
    <definedName name="___mi01" localSheetId="0">#REF!</definedName>
    <definedName name="___mi01">#REF!</definedName>
    <definedName name="___mi99" localSheetId="0">#REF!</definedName>
    <definedName name="___mi99">#REF!</definedName>
    <definedName name="___NP01" localSheetId="0">#REF!</definedName>
    <definedName name="___NP01">#REF!</definedName>
    <definedName name="___NP86" localSheetId="0">#REF!</definedName>
    <definedName name="___NP86">#REF!</definedName>
    <definedName name="___NP87" localSheetId="0">#REF!</definedName>
    <definedName name="___NP87">#REF!</definedName>
    <definedName name="___NP88" localSheetId="0">#REF!</definedName>
    <definedName name="___NP88">#REF!</definedName>
    <definedName name="___NP89" localSheetId="0">#REF!</definedName>
    <definedName name="___NP89">#REF!</definedName>
    <definedName name="___NP90" localSheetId="0">#REF!</definedName>
    <definedName name="___NP90">#REF!</definedName>
    <definedName name="___NP91" localSheetId="0">#REF!</definedName>
    <definedName name="___NP91">#REF!</definedName>
    <definedName name="___NP92" localSheetId="0">#REF!</definedName>
    <definedName name="___NP92">#REF!</definedName>
    <definedName name="___NP93" localSheetId="0">#REF!</definedName>
    <definedName name="___NP93">#REF!</definedName>
    <definedName name="___NP94" localSheetId="0">#REF!</definedName>
    <definedName name="___NP94">#REF!</definedName>
    <definedName name="___NP95" localSheetId="0">#REF!</definedName>
    <definedName name="___NP95">#REF!</definedName>
    <definedName name="___NS01" localSheetId="0">#REF!</definedName>
    <definedName name="___NS01">#REF!</definedName>
    <definedName name="___NS86" localSheetId="0">#REF!</definedName>
    <definedName name="___NS86">#REF!</definedName>
    <definedName name="___NS87" localSheetId="0">#REF!</definedName>
    <definedName name="___NS87">#REF!</definedName>
    <definedName name="___NS88" localSheetId="0">#REF!</definedName>
    <definedName name="___NS88">#REF!</definedName>
    <definedName name="___NS89" localSheetId="0">#REF!</definedName>
    <definedName name="___NS89">#REF!</definedName>
    <definedName name="___NS90" localSheetId="0">#REF!</definedName>
    <definedName name="___NS90">#REF!</definedName>
    <definedName name="___NS91" localSheetId="0">#REF!</definedName>
    <definedName name="___NS91">#REF!</definedName>
    <definedName name="___NS92" localSheetId="0">#REF!</definedName>
    <definedName name="___NS92">#REF!</definedName>
    <definedName name="___NS93" localSheetId="0">#REF!</definedName>
    <definedName name="___NS93">#REF!</definedName>
    <definedName name="___NS94" localSheetId="0">#REF!</definedName>
    <definedName name="___NS94">#REF!</definedName>
    <definedName name="___NS95" localSheetId="0">#REF!</definedName>
    <definedName name="___NS95">#REF!</definedName>
    <definedName name="___PL1" localSheetId="0">#REF!</definedName>
    <definedName name="___PL1">#REF!</definedName>
    <definedName name="___pri93" localSheetId="0">#REF!</definedName>
    <definedName name="___pri93">#REF!</definedName>
    <definedName name="___pri94" localSheetId="0">#REF!</definedName>
    <definedName name="___pri94">#REF!</definedName>
    <definedName name="___pri95" localSheetId="0">#REF!</definedName>
    <definedName name="___pri95">#REF!</definedName>
    <definedName name="___pri96" localSheetId="0">#REF!</definedName>
    <definedName name="___pri96">#REF!</definedName>
    <definedName name="___pri97" localSheetId="0">#REF!</definedName>
    <definedName name="___pri97">#REF!</definedName>
    <definedName name="___REV89" localSheetId="0">#REF!</definedName>
    <definedName name="___REV89">#REF!</definedName>
    <definedName name="___REV90" localSheetId="0">#REF!</definedName>
    <definedName name="___REV90">#REF!</definedName>
    <definedName name="___REV91" localSheetId="0">#REF!</definedName>
    <definedName name="___REV91">#REF!</definedName>
    <definedName name="___REV92" localSheetId="0">#REF!</definedName>
    <definedName name="___REV92">#REF!</definedName>
    <definedName name="___REV93" localSheetId="0">#REF!</definedName>
    <definedName name="___REV93">#REF!</definedName>
    <definedName name="___REV94" localSheetId="0">#REF!</definedName>
    <definedName name="___REV94">#REF!</definedName>
    <definedName name="___REV95" localSheetId="0">#REF!</definedName>
    <definedName name="___REV95">#REF!</definedName>
    <definedName name="___REV96" localSheetId="0">#REF!</definedName>
    <definedName name="___REV96">#REF!</definedName>
    <definedName name="___REV97" localSheetId="0">#REF!</definedName>
    <definedName name="___REV97">#REF!</definedName>
    <definedName name="___REV98" localSheetId="0">#REF!</definedName>
    <definedName name="___REV98">#REF!</definedName>
    <definedName name="___tab4" localSheetId="0">#REF!</definedName>
    <definedName name="___tab4">#REF!</definedName>
    <definedName name="___tax01" localSheetId="0">#REF!</definedName>
    <definedName name="___tax01">#REF!</definedName>
    <definedName name="___tax99" localSheetId="0">#REF!</definedName>
    <definedName name="___tax99">#REF!</definedName>
    <definedName name="___vol93" localSheetId="0">#REF!</definedName>
    <definedName name="___vol93">#REF!</definedName>
    <definedName name="___vol94" localSheetId="0">#REF!</definedName>
    <definedName name="___vol94">#REF!</definedName>
    <definedName name="___vol95" localSheetId="0">#REF!</definedName>
    <definedName name="___vol95">#REF!</definedName>
    <definedName name="___vol96" localSheetId="0">#REF!</definedName>
    <definedName name="___vol96">#REF!</definedName>
    <definedName name="___vol97" localSheetId="0">#REF!</definedName>
    <definedName name="___vol97">#REF!</definedName>
    <definedName name="___WGT1" localSheetId="0">#REF!</definedName>
    <definedName name="___WGT1">#REF!</definedName>
    <definedName name="___WGT2" localSheetId="0">#REF!</definedName>
    <definedName name="___WGT2">#REF!</definedName>
    <definedName name="___WGT3" localSheetId="0">#REF!</definedName>
    <definedName name="___WGT3">#REF!</definedName>
    <definedName name="___WGT4" localSheetId="0">#REF!</definedName>
    <definedName name="___WGT4">#REF!</definedName>
    <definedName name="___WGT5" localSheetId="0">#REF!</definedName>
    <definedName name="___WGT5">#REF!</definedName>
    <definedName name="___WGT6" localSheetId="0">#REF!</definedName>
    <definedName name="___WGT6">#REF!</definedName>
    <definedName name="__123Graph_A" localSheetId="0" hidden="1">#REF!</definedName>
    <definedName name="__123Graph_A" hidden="1">#REF!</definedName>
    <definedName name="__123Graph_ACHART7" localSheetId="0" hidden="1">#REF!</definedName>
    <definedName name="__123Graph_ACHART7" hidden="1">#REF!</definedName>
    <definedName name="__123Graph_ACURRENT" localSheetId="0" hidden="1">#REF!</definedName>
    <definedName name="__123Graph_ACURRENT" hidden="1">#REF!</definedName>
    <definedName name="__123Graph_AGRPH_EXPIRE" localSheetId="0" hidden="1">#REF!</definedName>
    <definedName name="__123Graph_AGRPH_EXPIRE" hidden="1">#REF!</definedName>
    <definedName name="__123Graph_APRINCIPAL" localSheetId="0" hidden="1">#REF!</definedName>
    <definedName name="__123Graph_APRINCIPAL" hidden="1">#REF!</definedName>
    <definedName name="__123Graph_APROFIT" localSheetId="0" hidden="1">#REF!</definedName>
    <definedName name="__123Graph_APROFIT" hidden="1">#REF!</definedName>
    <definedName name="__123Graph_B" localSheetId="0" hidden="1">#REF!</definedName>
    <definedName name="__123Graph_B" hidden="1">#REF!</definedName>
    <definedName name="__123Graph_BCurrent" localSheetId="0" hidden="1">#REF!</definedName>
    <definedName name="__123Graph_BCurrent" hidden="1">#REF!</definedName>
    <definedName name="__123Graph_BPROFIT" localSheetId="0" hidden="1">#REF!</definedName>
    <definedName name="__123Graph_BPROFIT" hidden="1">#REF!</definedName>
    <definedName name="__123Graph_BTURNOVER" localSheetId="0" hidden="1">#REF!</definedName>
    <definedName name="__123Graph_BTURNOVER" hidden="1">#REF!</definedName>
    <definedName name="__123Graph_C" localSheetId="0" hidden="1">#REF!</definedName>
    <definedName name="__123Graph_C" hidden="1">#REF!</definedName>
    <definedName name="__123Graph_CCurrent" localSheetId="0" hidden="1">#REF!</definedName>
    <definedName name="__123Graph_CCurrent" hidden="1">#REF!</definedName>
    <definedName name="__123Graph_CPROFIT" localSheetId="0" hidden="1">#REF!</definedName>
    <definedName name="__123Graph_CPROFIT" hidden="1">#REF!</definedName>
    <definedName name="__123Graph_CTURNOVER" localSheetId="0" hidden="1">#REF!</definedName>
    <definedName name="__123Graph_CTURNOVER" hidden="1">#REF!</definedName>
    <definedName name="__123Graph_D" localSheetId="0" hidden="1">#REF!</definedName>
    <definedName name="__123Graph_D" hidden="1">#REF!</definedName>
    <definedName name="__123Graph_DCurrent" localSheetId="0" hidden="1">#REF!</definedName>
    <definedName name="__123Graph_DCurrent" hidden="1">#REF!</definedName>
    <definedName name="__123Graph_DPROFIT" localSheetId="0" hidden="1">#REF!</definedName>
    <definedName name="__123Graph_DPROFIT" hidden="1">#REF!</definedName>
    <definedName name="__123Graph_DTURNOVER" localSheetId="0" hidden="1">#REF!</definedName>
    <definedName name="__123Graph_DTURNOVER" hidden="1">#REF!</definedName>
    <definedName name="__123Graph_E" localSheetId="0" hidden="1">#REF!</definedName>
    <definedName name="__123Graph_E" hidden="1">#REF!</definedName>
    <definedName name="__123Graph_ECurrent" localSheetId="0" hidden="1">#REF!</definedName>
    <definedName name="__123Graph_ECurrent" hidden="1">#REF!</definedName>
    <definedName name="__123Graph_F" localSheetId="0" hidden="1">#REF!</definedName>
    <definedName name="__123Graph_F" hidden="1">#REF!</definedName>
    <definedName name="__123Graph_LBL_APRINCIPAL" localSheetId="0" hidden="1">#REF!</definedName>
    <definedName name="__123Graph_LBL_APRINCIPAL" hidden="1">#REF!</definedName>
    <definedName name="__123Graph_X" localSheetId="0" hidden="1">#REF!</definedName>
    <definedName name="__123Graph_X" hidden="1">#REF!</definedName>
    <definedName name="__123Graph_XGRPH_EXPIRE" localSheetId="0" hidden="1">#REF!</definedName>
    <definedName name="__123Graph_XGRPH_EXPIRE" hidden="1">#REF!</definedName>
    <definedName name="__APW_RESTORE_DATA0__" localSheetId="0" hidden="1">#REF!,#REF!,#REF!,#REF!,#REF!,#REF!,#REF!,#REF!,#REF!,#REF!,#REF!,#REF!,#REF!,#REF!,#REF!,#REF!,#REF!</definedName>
    <definedName name="__APW_RESTORE_DATA0__" hidden="1">#REF!,#REF!,#REF!,#REF!,#REF!,#REF!,#REF!,#REF!,#REF!,#REF!,#REF!,#REF!,#REF!,#REF!,#REF!,#REF!,#REF!</definedName>
    <definedName name="__APW_RESTORE_DATA1__" localSheetId="0" hidden="1">#REF!,#REF!,#REF!,#REF!,#REF!,#REF!,#REF!,#REF!,#REF!,#REF!,#REF!,#REF!,#REF!,#REF!,#REF!,#REF!</definedName>
    <definedName name="__APW_RESTORE_DATA1__" hidden="1">#REF!,#REF!,#REF!,#REF!,#REF!,#REF!,#REF!,#REF!,#REF!,#REF!,#REF!,#REF!,#REF!,#REF!,#REF!,#REF!</definedName>
    <definedName name="__APW_RESTORE_DATA10__" localSheetId="0" hidden="1">#REF!,#REF!,#REF!,#REF!,#REF!,#REF!,#REF!,#REF!,#REF!,#REF!,#REF!,#REF!,#REF!,#REF!,#REF!</definedName>
    <definedName name="__APW_RESTORE_DATA10__" hidden="1">#REF!,#REF!,#REF!,#REF!,#REF!,#REF!,#REF!,#REF!,#REF!,#REF!,#REF!,#REF!,#REF!,#REF!,#REF!</definedName>
    <definedName name="__APW_RESTORE_DATA100__" localSheetId="0" hidden="1">#REF!,#REF!,#REF!,#REF!,#REF!,#REF!,#REF!,#REF!,#REF!,#REF!,#REF!,#REF!,#REF!,#REF!,#REF!,#REF!</definedName>
    <definedName name="__APW_RESTORE_DATA100__" hidden="1">#REF!,#REF!,#REF!,#REF!,#REF!,#REF!,#REF!,#REF!,#REF!,#REF!,#REF!,#REF!,#REF!,#REF!,#REF!,#REF!</definedName>
    <definedName name="__APW_RESTORE_DATA101__" localSheetId="0" hidden="1">#REF!,#REF!,#REF!,#REF!,#REF!,#REF!,#REF!,#REF!,#REF!,#REF!,#REF!,#REF!,#REF!,#REF!,#REF!,#REF!</definedName>
    <definedName name="__APW_RESTORE_DATA101__" hidden="1">#REF!,#REF!,#REF!,#REF!,#REF!,#REF!,#REF!,#REF!,#REF!,#REF!,#REF!,#REF!,#REF!,#REF!,#REF!,#REF!</definedName>
    <definedName name="__APW_RESTORE_DATA102__" localSheetId="0" hidden="1">#REF!,#REF!,#REF!,#REF!,#REF!,#REF!,#REF!,#REF!,#REF!,#REF!,#REF!,#REF!,#REF!,#REF!,#REF!</definedName>
    <definedName name="__APW_RESTORE_DATA102__" hidden="1">#REF!,#REF!,#REF!,#REF!,#REF!,#REF!,#REF!,#REF!,#REF!,#REF!,#REF!,#REF!,#REF!,#REF!,#REF!</definedName>
    <definedName name="__APW_RESTORE_DATA103__" localSheetId="0" hidden="1">#REF!,#REF!,#REF!,#REF!,#REF!,#REF!,#REF!,#REF!,#REF!,#REF!,#REF!,#REF!,#REF!,#REF!,#REF!</definedName>
    <definedName name="__APW_RESTORE_DATA103__" hidden="1">#REF!,#REF!,#REF!,#REF!,#REF!,#REF!,#REF!,#REF!,#REF!,#REF!,#REF!,#REF!,#REF!,#REF!,#REF!</definedName>
    <definedName name="__APW_RESTORE_DATA104__" localSheetId="0" hidden="1">#REF!,#REF!,#REF!,#REF!,#REF!,#REF!,#REF!,#REF!,#REF!,#REF!,#REF!,#REF!,#REF!,#REF!,#REF!</definedName>
    <definedName name="__APW_RESTORE_DATA104__" hidden="1">#REF!,#REF!,#REF!,#REF!,#REF!,#REF!,#REF!,#REF!,#REF!,#REF!,#REF!,#REF!,#REF!,#REF!,#REF!</definedName>
    <definedName name="__APW_RESTORE_DATA105__" localSheetId="0" hidden="1">#REF!,#REF!,#REF!,#REF!,#REF!,#REF!,#REF!,#REF!,#REF!,#REF!,#REF!,#REF!,#REF!,#REF!,#REF!</definedName>
    <definedName name="__APW_RESTORE_DATA105__" hidden="1">#REF!,#REF!,#REF!,#REF!,#REF!,#REF!,#REF!,#REF!,#REF!,#REF!,#REF!,#REF!,#REF!,#REF!,#REF!</definedName>
    <definedName name="__APW_RESTORE_DATA106__" localSheetId="0" hidden="1">#REF!,#REF!,#REF!,#REF!,#REF!,#REF!,#REF!,#REF!,#REF!,#REF!,#REF!,#REF!,#REF!,#REF!,#REF!</definedName>
    <definedName name="__APW_RESTORE_DATA106__" hidden="1">#REF!,#REF!,#REF!,#REF!,#REF!,#REF!,#REF!,#REF!,#REF!,#REF!,#REF!,#REF!,#REF!,#REF!,#REF!</definedName>
    <definedName name="__APW_RESTORE_DATA107__" localSheetId="0" hidden="1">#REF!,#REF!,#REF!,#REF!,#REF!,#REF!</definedName>
    <definedName name="__APW_RESTORE_DATA107__" hidden="1">#REF!,#REF!,#REF!,#REF!,#REF!,#REF!</definedName>
    <definedName name="__APW_RESTORE_DATA108__" localSheetId="0" hidden="1">#REF!,#REF!,#REF!,#REF!,#REF!,#REF!,#REF!,#REF!,#REF!,#REF!,#REF!,#REF!,#REF!,#REF!,#REF!,#REF!,#REF!</definedName>
    <definedName name="__APW_RESTORE_DATA108__" hidden="1">#REF!,#REF!,#REF!,#REF!,#REF!,#REF!,#REF!,#REF!,#REF!,#REF!,#REF!,#REF!,#REF!,#REF!,#REF!,#REF!,#REF!</definedName>
    <definedName name="__APW_RESTORE_DATA109__" localSheetId="0" hidden="1">#REF!,#REF!,#REF!,#REF!,#REF!,#REF!,#REF!,#REF!,#REF!,#REF!,#REF!,#REF!,#REF!,#REF!,#REF!,#REF!</definedName>
    <definedName name="__APW_RESTORE_DATA109__" hidden="1">#REF!,#REF!,#REF!,#REF!,#REF!,#REF!,#REF!,#REF!,#REF!,#REF!,#REF!,#REF!,#REF!,#REF!,#REF!,#REF!</definedName>
    <definedName name="__APW_RESTORE_DATA11__" localSheetId="0" hidden="1">#REF!,#REF!,#REF!,#REF!,#REF!,#REF!</definedName>
    <definedName name="__APW_RESTORE_DATA11__" hidden="1">#REF!,#REF!,#REF!,#REF!,#REF!,#REF!</definedName>
    <definedName name="__APW_RESTORE_DATA110__" localSheetId="0" hidden="1">#REF!,#REF!,#REF!,#REF!,#REF!,#REF!,#REF!,#REF!,#REF!,#REF!,#REF!,#REF!,#REF!,#REF!,#REF!,#REF!</definedName>
    <definedName name="__APW_RESTORE_DATA110__" hidden="1">#REF!,#REF!,#REF!,#REF!,#REF!,#REF!,#REF!,#REF!,#REF!,#REF!,#REF!,#REF!,#REF!,#REF!,#REF!,#REF!</definedName>
    <definedName name="__APW_RESTORE_DATA111__" localSheetId="0" hidden="1">#REF!,#REF!,#REF!,#REF!,#REF!,#REF!,#REF!,#REF!,#REF!,#REF!,#REF!,#REF!,#REF!,#REF!,#REF!,#REF!</definedName>
    <definedName name="__APW_RESTORE_DATA111__" hidden="1">#REF!,#REF!,#REF!,#REF!,#REF!,#REF!,#REF!,#REF!,#REF!,#REF!,#REF!,#REF!,#REF!,#REF!,#REF!,#REF!</definedName>
    <definedName name="__APW_RESTORE_DATA112__" localSheetId="0" hidden="1">#REF!,#REF!,#REF!,#REF!,#REF!,#REF!,#REF!,#REF!,#REF!,#REF!,#REF!,#REF!,#REF!,#REF!,#REF!,#REF!</definedName>
    <definedName name="__APW_RESTORE_DATA112__" hidden="1">#REF!,#REF!,#REF!,#REF!,#REF!,#REF!,#REF!,#REF!,#REF!,#REF!,#REF!,#REF!,#REF!,#REF!,#REF!,#REF!</definedName>
    <definedName name="__APW_RESTORE_DATA113__" localSheetId="0" hidden="1">#REF!,#REF!,#REF!,#REF!,#REF!,#REF!,#REF!,#REF!,#REF!,#REF!,#REF!,#REF!,#REF!,#REF!,#REF!,#REF!</definedName>
    <definedName name="__APW_RESTORE_DATA113__" hidden="1">#REF!,#REF!,#REF!,#REF!,#REF!,#REF!,#REF!,#REF!,#REF!,#REF!,#REF!,#REF!,#REF!,#REF!,#REF!,#REF!</definedName>
    <definedName name="__APW_RESTORE_DATA114__" localSheetId="0" hidden="1">#REF!,#REF!,#REF!,#REF!,#REF!,#REF!,#REF!,#REF!,#REF!,#REF!,#REF!,#REF!,#REF!,#REF!,#REF!</definedName>
    <definedName name="__APW_RESTORE_DATA114__" hidden="1">#REF!,#REF!,#REF!,#REF!,#REF!,#REF!,#REF!,#REF!,#REF!,#REF!,#REF!,#REF!,#REF!,#REF!,#REF!</definedName>
    <definedName name="__APW_RESTORE_DATA115__" localSheetId="0" hidden="1">#REF!,#REF!,#REF!,#REF!,#REF!,#REF!,#REF!,#REF!,#REF!,#REF!,#REF!,#REF!,#REF!,#REF!,#REF!</definedName>
    <definedName name="__APW_RESTORE_DATA115__" hidden="1">#REF!,#REF!,#REF!,#REF!,#REF!,#REF!,#REF!,#REF!,#REF!,#REF!,#REF!,#REF!,#REF!,#REF!,#REF!</definedName>
    <definedName name="__APW_RESTORE_DATA116__" localSheetId="0" hidden="1">#REF!,#REF!,#REF!,#REF!,#REF!,#REF!,#REF!,#REF!,#REF!,#REF!,#REF!,#REF!,#REF!,#REF!,#REF!</definedName>
    <definedName name="__APW_RESTORE_DATA116__" hidden="1">#REF!,#REF!,#REF!,#REF!,#REF!,#REF!,#REF!,#REF!,#REF!,#REF!,#REF!,#REF!,#REF!,#REF!,#REF!</definedName>
    <definedName name="__APW_RESTORE_DATA117__" localSheetId="0" hidden="1">#REF!,#REF!,#REF!,#REF!,#REF!,#REF!,#REF!,#REF!,#REF!,#REF!,#REF!,#REF!,#REF!,#REF!,#REF!</definedName>
    <definedName name="__APW_RESTORE_DATA117__" hidden="1">#REF!,#REF!,#REF!,#REF!,#REF!,#REF!,#REF!,#REF!,#REF!,#REF!,#REF!,#REF!,#REF!,#REF!,#REF!</definedName>
    <definedName name="__APW_RESTORE_DATA118__" localSheetId="0" hidden="1">#REF!,#REF!,#REF!,#REF!,#REF!,#REF!,#REF!,#REF!,#REF!,#REF!,#REF!,#REF!,#REF!,#REF!,#REF!</definedName>
    <definedName name="__APW_RESTORE_DATA118__" hidden="1">#REF!,#REF!,#REF!,#REF!,#REF!,#REF!,#REF!,#REF!,#REF!,#REF!,#REF!,#REF!,#REF!,#REF!,#REF!</definedName>
    <definedName name="__APW_RESTORE_DATA119__" localSheetId="0" hidden="1">#REF!,#REF!,#REF!,#REF!,#REF!,#REF!</definedName>
    <definedName name="__APW_RESTORE_DATA119__" hidden="1">#REF!,#REF!,#REF!,#REF!,#REF!,#REF!</definedName>
    <definedName name="__APW_RESTORE_DATA12__" localSheetId="0" hidden="1">#REF!,#REF!,#REF!,#REF!,#REF!,#REF!,#REF!,#REF!,#REF!,#REF!,#REF!,#REF!,#REF!,#REF!,#REF!,#REF!,#REF!</definedName>
    <definedName name="__APW_RESTORE_DATA12__" hidden="1">#REF!,#REF!,#REF!,#REF!,#REF!,#REF!,#REF!,#REF!,#REF!,#REF!,#REF!,#REF!,#REF!,#REF!,#REF!,#REF!,#REF!</definedName>
    <definedName name="__APW_RESTORE_DATA120__" localSheetId="0" hidden="1">#REF!,#REF!,#REF!,#REF!,#REF!,#REF!,#REF!,#REF!,#REF!,#REF!,#REF!,#REF!,#REF!,#REF!,#REF!,#REF!,#REF!</definedName>
    <definedName name="__APW_RESTORE_DATA120__" hidden="1">#REF!,#REF!,#REF!,#REF!,#REF!,#REF!,#REF!,#REF!,#REF!,#REF!,#REF!,#REF!,#REF!,#REF!,#REF!,#REF!,#REF!</definedName>
    <definedName name="__APW_RESTORE_DATA121__" localSheetId="0" hidden="1">#REF!,#REF!,#REF!,#REF!,#REF!,#REF!,#REF!,#REF!,#REF!,#REF!,#REF!,#REF!,#REF!,#REF!,#REF!,#REF!</definedName>
    <definedName name="__APW_RESTORE_DATA121__" hidden="1">#REF!,#REF!,#REF!,#REF!,#REF!,#REF!,#REF!,#REF!,#REF!,#REF!,#REF!,#REF!,#REF!,#REF!,#REF!,#REF!</definedName>
    <definedName name="__APW_RESTORE_DATA122__" localSheetId="0" hidden="1">#REF!,#REF!,#REF!,#REF!,#REF!,#REF!,#REF!,#REF!,#REF!,#REF!,#REF!,#REF!,#REF!,#REF!,#REF!,#REF!</definedName>
    <definedName name="__APW_RESTORE_DATA122__" hidden="1">#REF!,#REF!,#REF!,#REF!,#REF!,#REF!,#REF!,#REF!,#REF!,#REF!,#REF!,#REF!,#REF!,#REF!,#REF!,#REF!</definedName>
    <definedName name="__APW_RESTORE_DATA123__" localSheetId="0" hidden="1">#REF!,#REF!,#REF!,#REF!,#REF!,#REF!,#REF!,#REF!,#REF!,#REF!,#REF!,#REF!,#REF!,#REF!,#REF!,#REF!</definedName>
    <definedName name="__APW_RESTORE_DATA123__" hidden="1">#REF!,#REF!,#REF!,#REF!,#REF!,#REF!,#REF!,#REF!,#REF!,#REF!,#REF!,#REF!,#REF!,#REF!,#REF!,#REF!</definedName>
    <definedName name="__APW_RESTORE_DATA124__" localSheetId="0" hidden="1">#REF!,#REF!,#REF!,#REF!,#REF!,#REF!,#REF!,#REF!,#REF!,#REF!,#REF!,#REF!,#REF!,#REF!,#REF!,#REF!</definedName>
    <definedName name="__APW_RESTORE_DATA124__" hidden="1">#REF!,#REF!,#REF!,#REF!,#REF!,#REF!,#REF!,#REF!,#REF!,#REF!,#REF!,#REF!,#REF!,#REF!,#REF!,#REF!</definedName>
    <definedName name="__APW_RESTORE_DATA125__" localSheetId="0" hidden="1">#REF!,#REF!,#REF!,#REF!,#REF!,#REF!,#REF!,#REF!,#REF!,#REF!,#REF!,#REF!,#REF!,#REF!,#REF!,#REF!</definedName>
    <definedName name="__APW_RESTORE_DATA125__" hidden="1">#REF!,#REF!,#REF!,#REF!,#REF!,#REF!,#REF!,#REF!,#REF!,#REF!,#REF!,#REF!,#REF!,#REF!,#REF!,#REF!</definedName>
    <definedName name="__APW_RESTORE_DATA126__" localSheetId="0" hidden="1">#REF!,#REF!,#REF!,#REF!,#REF!,#REF!,#REF!,#REF!,#REF!,#REF!,#REF!,#REF!,#REF!,#REF!,#REF!</definedName>
    <definedName name="__APW_RESTORE_DATA126__" hidden="1">#REF!,#REF!,#REF!,#REF!,#REF!,#REF!,#REF!,#REF!,#REF!,#REF!,#REF!,#REF!,#REF!,#REF!,#REF!</definedName>
    <definedName name="__APW_RESTORE_DATA127__" localSheetId="0" hidden="1">#REF!,#REF!,#REF!,#REF!,#REF!,#REF!,#REF!,#REF!,#REF!,#REF!,#REF!,#REF!,#REF!,#REF!,#REF!</definedName>
    <definedName name="__APW_RESTORE_DATA127__" hidden="1">#REF!,#REF!,#REF!,#REF!,#REF!,#REF!,#REF!,#REF!,#REF!,#REF!,#REF!,#REF!,#REF!,#REF!,#REF!</definedName>
    <definedName name="__APW_RESTORE_DATA128__" localSheetId="0" hidden="1">#REF!,#REF!,#REF!,#REF!,#REF!,#REF!,#REF!,#REF!,#REF!,#REF!,#REF!,#REF!,#REF!,#REF!,#REF!</definedName>
    <definedName name="__APW_RESTORE_DATA128__" hidden="1">#REF!,#REF!,#REF!,#REF!,#REF!,#REF!,#REF!,#REF!,#REF!,#REF!,#REF!,#REF!,#REF!,#REF!,#REF!</definedName>
    <definedName name="__APW_RESTORE_DATA129__" localSheetId="0" hidden="1">#REF!,#REF!,#REF!,#REF!,#REF!,#REF!,#REF!,#REF!,#REF!,#REF!,#REF!,#REF!,#REF!,#REF!,#REF!</definedName>
    <definedName name="__APW_RESTORE_DATA129__" hidden="1">#REF!,#REF!,#REF!,#REF!,#REF!,#REF!,#REF!,#REF!,#REF!,#REF!,#REF!,#REF!,#REF!,#REF!,#REF!</definedName>
    <definedName name="__APW_RESTORE_DATA13__" localSheetId="0" hidden="1">#REF!,#REF!,#REF!,#REF!,#REF!,#REF!,#REF!,#REF!,#REF!,#REF!,#REF!,#REF!,#REF!,#REF!,#REF!,#REF!</definedName>
    <definedName name="__APW_RESTORE_DATA13__" hidden="1">#REF!,#REF!,#REF!,#REF!,#REF!,#REF!,#REF!,#REF!,#REF!,#REF!,#REF!,#REF!,#REF!,#REF!,#REF!,#REF!</definedName>
    <definedName name="__APW_RESTORE_DATA130__" localSheetId="0" hidden="1">#REF!,#REF!,#REF!,#REF!,#REF!,#REF!,#REF!,#REF!,#REF!,#REF!,#REF!,#REF!,#REF!,#REF!,#REF!</definedName>
    <definedName name="__APW_RESTORE_DATA130__" hidden="1">#REF!,#REF!,#REF!,#REF!,#REF!,#REF!,#REF!,#REF!,#REF!,#REF!,#REF!,#REF!,#REF!,#REF!,#REF!</definedName>
    <definedName name="__APW_RESTORE_DATA131__" localSheetId="0" hidden="1">#REF!,#REF!,#REF!,#REF!,#REF!,#REF!</definedName>
    <definedName name="__APW_RESTORE_DATA131__" hidden="1">#REF!,#REF!,#REF!,#REF!,#REF!,#REF!</definedName>
    <definedName name="__APW_RESTORE_DATA132__" localSheetId="0" hidden="1">#REF!,#REF!,#REF!,#REF!,#REF!,#REF!,#REF!,#REF!,#REF!,#REF!,#REF!,#REF!,#REF!,#REF!,#REF!,#REF!,#REF!</definedName>
    <definedName name="__APW_RESTORE_DATA132__" hidden="1">#REF!,#REF!,#REF!,#REF!,#REF!,#REF!,#REF!,#REF!,#REF!,#REF!,#REF!,#REF!,#REF!,#REF!,#REF!,#REF!,#REF!</definedName>
    <definedName name="__APW_RESTORE_DATA133__" localSheetId="0" hidden="1">#REF!,#REF!,#REF!,#REF!,#REF!,#REF!,#REF!,#REF!,#REF!,#REF!,#REF!,#REF!,#REF!,#REF!,#REF!,#REF!</definedName>
    <definedName name="__APW_RESTORE_DATA133__" hidden="1">#REF!,#REF!,#REF!,#REF!,#REF!,#REF!,#REF!,#REF!,#REF!,#REF!,#REF!,#REF!,#REF!,#REF!,#REF!,#REF!</definedName>
    <definedName name="__APW_RESTORE_DATA134__" localSheetId="0" hidden="1">#REF!,#REF!,#REF!,#REF!,#REF!,#REF!,#REF!,#REF!,#REF!,#REF!,#REF!,#REF!,#REF!,#REF!,#REF!,#REF!</definedName>
    <definedName name="__APW_RESTORE_DATA134__" hidden="1">#REF!,#REF!,#REF!,#REF!,#REF!,#REF!,#REF!,#REF!,#REF!,#REF!,#REF!,#REF!,#REF!,#REF!,#REF!,#REF!</definedName>
    <definedName name="__APW_RESTORE_DATA135__" localSheetId="0" hidden="1">#REF!,#REF!,#REF!,#REF!,#REF!,#REF!,#REF!,#REF!,#REF!,#REF!,#REF!,#REF!,#REF!,#REF!,#REF!,#REF!</definedName>
    <definedName name="__APW_RESTORE_DATA135__" hidden="1">#REF!,#REF!,#REF!,#REF!,#REF!,#REF!,#REF!,#REF!,#REF!,#REF!,#REF!,#REF!,#REF!,#REF!,#REF!,#REF!</definedName>
    <definedName name="__APW_RESTORE_DATA136__" localSheetId="0" hidden="1">#REF!,#REF!,#REF!,#REF!,#REF!,#REF!,#REF!,#REF!,#REF!,#REF!,#REF!,#REF!,#REF!,#REF!,#REF!,#REF!</definedName>
    <definedName name="__APW_RESTORE_DATA136__" hidden="1">#REF!,#REF!,#REF!,#REF!,#REF!,#REF!,#REF!,#REF!,#REF!,#REF!,#REF!,#REF!,#REF!,#REF!,#REF!,#REF!</definedName>
    <definedName name="__APW_RESTORE_DATA137__" localSheetId="0" hidden="1">#REF!,#REF!,#REF!,#REF!,#REF!,#REF!,#REF!,#REF!,#REF!,#REF!,#REF!,#REF!,#REF!,#REF!,#REF!,#REF!</definedName>
    <definedName name="__APW_RESTORE_DATA137__" hidden="1">#REF!,#REF!,#REF!,#REF!,#REF!,#REF!,#REF!,#REF!,#REF!,#REF!,#REF!,#REF!,#REF!,#REF!,#REF!,#REF!</definedName>
    <definedName name="__APW_RESTORE_DATA138__" localSheetId="0" hidden="1">#REF!,#REF!,#REF!,#REF!,#REF!,#REF!,#REF!,#REF!,#REF!,#REF!,#REF!,#REF!,#REF!,#REF!,#REF!</definedName>
    <definedName name="__APW_RESTORE_DATA138__" hidden="1">#REF!,#REF!,#REF!,#REF!,#REF!,#REF!,#REF!,#REF!,#REF!,#REF!,#REF!,#REF!,#REF!,#REF!,#REF!</definedName>
    <definedName name="__APW_RESTORE_DATA139__" localSheetId="0" hidden="1">#REF!,#REF!,#REF!,#REF!,#REF!,#REF!,#REF!,#REF!,#REF!,#REF!,#REF!,#REF!,#REF!,#REF!,#REF!</definedName>
    <definedName name="__APW_RESTORE_DATA139__" hidden="1">#REF!,#REF!,#REF!,#REF!,#REF!,#REF!,#REF!,#REF!,#REF!,#REF!,#REF!,#REF!,#REF!,#REF!,#REF!</definedName>
    <definedName name="__APW_RESTORE_DATA14__" localSheetId="0" hidden="1">#REF!,#REF!,#REF!,#REF!,#REF!,#REF!,#REF!,#REF!,#REF!,#REF!,#REF!,#REF!,#REF!,#REF!,#REF!,#REF!</definedName>
    <definedName name="__APW_RESTORE_DATA14__" hidden="1">#REF!,#REF!,#REF!,#REF!,#REF!,#REF!,#REF!,#REF!,#REF!,#REF!,#REF!,#REF!,#REF!,#REF!,#REF!,#REF!</definedName>
    <definedName name="__APW_RESTORE_DATA140__" localSheetId="0" hidden="1">#REF!,#REF!,#REF!,#REF!,#REF!,#REF!,#REF!,#REF!,#REF!,#REF!,#REF!,#REF!,#REF!,#REF!,#REF!</definedName>
    <definedName name="__APW_RESTORE_DATA140__" hidden="1">#REF!,#REF!,#REF!,#REF!,#REF!,#REF!,#REF!,#REF!,#REF!,#REF!,#REF!,#REF!,#REF!,#REF!,#REF!</definedName>
    <definedName name="__APW_RESTORE_DATA141__" localSheetId="0" hidden="1">#REF!,#REF!,#REF!,#REF!,#REF!,#REF!,#REF!,#REF!,#REF!,#REF!,#REF!,#REF!,#REF!,#REF!,#REF!</definedName>
    <definedName name="__APW_RESTORE_DATA141__" hidden="1">#REF!,#REF!,#REF!,#REF!,#REF!,#REF!,#REF!,#REF!,#REF!,#REF!,#REF!,#REF!,#REF!,#REF!,#REF!</definedName>
    <definedName name="__APW_RESTORE_DATA142__" localSheetId="0" hidden="1">#REF!,#REF!,#REF!,#REF!,#REF!,#REF!,#REF!,#REF!,#REF!,#REF!,#REF!,#REF!,#REF!,#REF!,#REF!</definedName>
    <definedName name="__APW_RESTORE_DATA142__" hidden="1">#REF!,#REF!,#REF!,#REF!,#REF!,#REF!,#REF!,#REF!,#REF!,#REF!,#REF!,#REF!,#REF!,#REF!,#REF!</definedName>
    <definedName name="__APW_RESTORE_DATA143__" localSheetId="0" hidden="1">#REF!,#REF!,#REF!,#REF!,#REF!,#REF!</definedName>
    <definedName name="__APW_RESTORE_DATA143__" hidden="1">#REF!,#REF!,#REF!,#REF!,#REF!,#REF!</definedName>
    <definedName name="__APW_RESTORE_DATA144__" localSheetId="0" hidden="1">#REF!,#REF!,#REF!,#REF!,#REF!,#REF!,#REF!,#REF!,#REF!,#REF!,#REF!,#REF!,#REF!,#REF!,#REF!,#REF!,#REF!</definedName>
    <definedName name="__APW_RESTORE_DATA144__" hidden="1">#REF!,#REF!,#REF!,#REF!,#REF!,#REF!,#REF!,#REF!,#REF!,#REF!,#REF!,#REF!,#REF!,#REF!,#REF!,#REF!,#REF!</definedName>
    <definedName name="__APW_RESTORE_DATA145__" localSheetId="0" hidden="1">#REF!,#REF!,#REF!,#REF!,#REF!,#REF!,#REF!,#REF!,#REF!,#REF!,#REF!,#REF!,#REF!,#REF!,#REF!,#REF!</definedName>
    <definedName name="__APW_RESTORE_DATA145__" hidden="1">#REF!,#REF!,#REF!,#REF!,#REF!,#REF!,#REF!,#REF!,#REF!,#REF!,#REF!,#REF!,#REF!,#REF!,#REF!,#REF!</definedName>
    <definedName name="__APW_RESTORE_DATA146__" localSheetId="0" hidden="1">#REF!,#REF!,#REF!,#REF!,#REF!,#REF!,#REF!,#REF!,#REF!,#REF!,#REF!,#REF!,#REF!,#REF!,#REF!,#REF!</definedName>
    <definedName name="__APW_RESTORE_DATA146__" hidden="1">#REF!,#REF!,#REF!,#REF!,#REF!,#REF!,#REF!,#REF!,#REF!,#REF!,#REF!,#REF!,#REF!,#REF!,#REF!,#REF!</definedName>
    <definedName name="__APW_RESTORE_DATA147__" localSheetId="0" hidden="1">#REF!,#REF!,#REF!,#REF!,#REF!,#REF!,#REF!,#REF!,#REF!,#REF!,#REF!,#REF!,#REF!,#REF!,#REF!,#REF!</definedName>
    <definedName name="__APW_RESTORE_DATA147__" hidden="1">#REF!,#REF!,#REF!,#REF!,#REF!,#REF!,#REF!,#REF!,#REF!,#REF!,#REF!,#REF!,#REF!,#REF!,#REF!,#REF!</definedName>
    <definedName name="__APW_RESTORE_DATA148__" localSheetId="0" hidden="1">#REF!,#REF!,#REF!,#REF!,#REF!,#REF!,#REF!,#REF!,#REF!,#REF!,#REF!,#REF!,#REF!,#REF!,#REF!,#REF!</definedName>
    <definedName name="__APW_RESTORE_DATA148__" hidden="1">#REF!,#REF!,#REF!,#REF!,#REF!,#REF!,#REF!,#REF!,#REF!,#REF!,#REF!,#REF!,#REF!,#REF!,#REF!,#REF!</definedName>
    <definedName name="__APW_RESTORE_DATA149__" localSheetId="0" hidden="1">#REF!,#REF!,#REF!,#REF!,#REF!,#REF!,#REF!,#REF!,#REF!,#REF!,#REF!,#REF!,#REF!,#REF!,#REF!,#REF!</definedName>
    <definedName name="__APW_RESTORE_DATA149__" hidden="1">#REF!,#REF!,#REF!,#REF!,#REF!,#REF!,#REF!,#REF!,#REF!,#REF!,#REF!,#REF!,#REF!,#REF!,#REF!,#REF!</definedName>
    <definedName name="__APW_RESTORE_DATA15__" localSheetId="0" hidden="1">#REF!,#REF!,#REF!,#REF!,#REF!,#REF!,#REF!,#REF!,#REF!,#REF!,#REF!,#REF!,#REF!,#REF!,#REF!,#REF!</definedName>
    <definedName name="__APW_RESTORE_DATA15__" hidden="1">#REF!,#REF!,#REF!,#REF!,#REF!,#REF!,#REF!,#REF!,#REF!,#REF!,#REF!,#REF!,#REF!,#REF!,#REF!,#REF!</definedName>
    <definedName name="__APW_RESTORE_DATA150__" localSheetId="0" hidden="1">#REF!,#REF!,#REF!,#REF!,#REF!,#REF!,#REF!,#REF!,#REF!,#REF!,#REF!,#REF!,#REF!,#REF!,#REF!</definedName>
    <definedName name="__APW_RESTORE_DATA150__" hidden="1">#REF!,#REF!,#REF!,#REF!,#REF!,#REF!,#REF!,#REF!,#REF!,#REF!,#REF!,#REF!,#REF!,#REF!,#REF!</definedName>
    <definedName name="__APW_RESTORE_DATA151__" localSheetId="0" hidden="1">#REF!,#REF!,#REF!,#REF!,#REF!,#REF!,#REF!,#REF!,#REF!,#REF!,#REF!,#REF!,#REF!,#REF!,#REF!</definedName>
    <definedName name="__APW_RESTORE_DATA151__" hidden="1">#REF!,#REF!,#REF!,#REF!,#REF!,#REF!,#REF!,#REF!,#REF!,#REF!,#REF!,#REF!,#REF!,#REF!,#REF!</definedName>
    <definedName name="__APW_RESTORE_DATA152__" localSheetId="0" hidden="1">#REF!,#REF!,#REF!,#REF!,#REF!,#REF!,#REF!,#REF!,#REF!,#REF!,#REF!,#REF!,#REF!,#REF!,#REF!</definedName>
    <definedName name="__APW_RESTORE_DATA152__" hidden="1">#REF!,#REF!,#REF!,#REF!,#REF!,#REF!,#REF!,#REF!,#REF!,#REF!,#REF!,#REF!,#REF!,#REF!,#REF!</definedName>
    <definedName name="__APW_RESTORE_DATA153__" localSheetId="0" hidden="1">#REF!,#REF!,#REF!,#REF!,#REF!,#REF!,#REF!,#REF!,#REF!,#REF!,#REF!,#REF!,#REF!,#REF!,#REF!</definedName>
    <definedName name="__APW_RESTORE_DATA153__" hidden="1">#REF!,#REF!,#REF!,#REF!,#REF!,#REF!,#REF!,#REF!,#REF!,#REF!,#REF!,#REF!,#REF!,#REF!,#REF!</definedName>
    <definedName name="__APW_RESTORE_DATA154__" localSheetId="0" hidden="1">#REF!,#REF!,#REF!,#REF!,#REF!,#REF!,#REF!,#REF!,#REF!,#REF!,#REF!,#REF!,#REF!,#REF!,#REF!</definedName>
    <definedName name="__APW_RESTORE_DATA154__" hidden="1">#REF!,#REF!,#REF!,#REF!,#REF!,#REF!,#REF!,#REF!,#REF!,#REF!,#REF!,#REF!,#REF!,#REF!,#REF!</definedName>
    <definedName name="__APW_RESTORE_DATA155__" localSheetId="0" hidden="1">#REF!,#REF!,#REF!,#REF!,#REF!,#REF!</definedName>
    <definedName name="__APW_RESTORE_DATA155__" hidden="1">#REF!,#REF!,#REF!,#REF!,#REF!,#REF!</definedName>
    <definedName name="__APW_RESTORE_DATA156__" localSheetId="0" hidden="1">#REF!,#REF!,#REF!,#REF!,#REF!,#REF!,#REF!,#REF!,#REF!,#REF!,#REF!,#REF!,#REF!,#REF!,#REF!,#REF!,#REF!</definedName>
    <definedName name="__APW_RESTORE_DATA156__" hidden="1">#REF!,#REF!,#REF!,#REF!,#REF!,#REF!,#REF!,#REF!,#REF!,#REF!,#REF!,#REF!,#REF!,#REF!,#REF!,#REF!,#REF!</definedName>
    <definedName name="__APW_RESTORE_DATA157__" localSheetId="0" hidden="1">#REF!,#REF!,#REF!,#REF!,#REF!,#REF!,#REF!,#REF!,#REF!,#REF!,#REF!,#REF!,#REF!,#REF!,#REF!,#REF!</definedName>
    <definedName name="__APW_RESTORE_DATA157__" hidden="1">#REF!,#REF!,#REF!,#REF!,#REF!,#REF!,#REF!,#REF!,#REF!,#REF!,#REF!,#REF!,#REF!,#REF!,#REF!,#REF!</definedName>
    <definedName name="__APW_RESTORE_DATA158__" localSheetId="0" hidden="1">#REF!,#REF!,#REF!,#REF!,#REF!,#REF!,#REF!,#REF!,#REF!,#REF!,#REF!,#REF!,#REF!,#REF!,#REF!,#REF!</definedName>
    <definedName name="__APW_RESTORE_DATA158__" hidden="1">#REF!,#REF!,#REF!,#REF!,#REF!,#REF!,#REF!,#REF!,#REF!,#REF!,#REF!,#REF!,#REF!,#REF!,#REF!,#REF!</definedName>
    <definedName name="__APW_RESTORE_DATA159__" localSheetId="0" hidden="1">#REF!,#REF!,#REF!,#REF!,#REF!,#REF!,#REF!,#REF!,#REF!,#REF!,#REF!,#REF!,#REF!,#REF!,#REF!,#REF!</definedName>
    <definedName name="__APW_RESTORE_DATA159__" hidden="1">#REF!,#REF!,#REF!,#REF!,#REF!,#REF!,#REF!,#REF!,#REF!,#REF!,#REF!,#REF!,#REF!,#REF!,#REF!,#REF!</definedName>
    <definedName name="__APW_RESTORE_DATA16__" localSheetId="0" hidden="1">#REF!,#REF!,#REF!,#REF!,#REF!,#REF!,#REF!,#REF!,#REF!,#REF!,#REF!,#REF!,#REF!,#REF!,#REF!,#REF!</definedName>
    <definedName name="__APW_RESTORE_DATA16__" hidden="1">#REF!,#REF!,#REF!,#REF!,#REF!,#REF!,#REF!,#REF!,#REF!,#REF!,#REF!,#REF!,#REF!,#REF!,#REF!,#REF!</definedName>
    <definedName name="__APW_RESTORE_DATA160__" localSheetId="0" hidden="1">#REF!,#REF!,#REF!,#REF!,#REF!,#REF!,#REF!,#REF!,#REF!,#REF!,#REF!,#REF!,#REF!,#REF!,#REF!,#REF!</definedName>
    <definedName name="__APW_RESTORE_DATA160__" hidden="1">#REF!,#REF!,#REF!,#REF!,#REF!,#REF!,#REF!,#REF!,#REF!,#REF!,#REF!,#REF!,#REF!,#REF!,#REF!,#REF!</definedName>
    <definedName name="__APW_RESTORE_DATA161__" localSheetId="0" hidden="1">#REF!,#REF!,#REF!,#REF!,#REF!,#REF!,#REF!,#REF!,#REF!,#REF!,#REF!,#REF!,#REF!,#REF!,#REF!,#REF!</definedName>
    <definedName name="__APW_RESTORE_DATA161__" hidden="1">#REF!,#REF!,#REF!,#REF!,#REF!,#REF!,#REF!,#REF!,#REF!,#REF!,#REF!,#REF!,#REF!,#REF!,#REF!,#REF!</definedName>
    <definedName name="__APW_RESTORE_DATA162__" localSheetId="0" hidden="1">#REF!,#REF!,#REF!,#REF!,#REF!,#REF!,#REF!,#REF!,#REF!,#REF!,#REF!,#REF!,#REF!,#REF!,#REF!</definedName>
    <definedName name="__APW_RESTORE_DATA162__" hidden="1">#REF!,#REF!,#REF!,#REF!,#REF!,#REF!,#REF!,#REF!,#REF!,#REF!,#REF!,#REF!,#REF!,#REF!,#REF!</definedName>
    <definedName name="__APW_RESTORE_DATA163__" localSheetId="0" hidden="1">#REF!,#REF!,#REF!,#REF!,#REF!,#REF!,#REF!,#REF!,#REF!,#REF!,#REF!,#REF!,#REF!,#REF!,#REF!</definedName>
    <definedName name="__APW_RESTORE_DATA163__" hidden="1">#REF!,#REF!,#REF!,#REF!,#REF!,#REF!,#REF!,#REF!,#REF!,#REF!,#REF!,#REF!,#REF!,#REF!,#REF!</definedName>
    <definedName name="__APW_RESTORE_DATA164__" localSheetId="0" hidden="1">#REF!,#REF!,#REF!,#REF!,#REF!,#REF!,#REF!,#REF!,#REF!,#REF!,#REF!,#REF!,#REF!,#REF!,#REF!</definedName>
    <definedName name="__APW_RESTORE_DATA164__" hidden="1">#REF!,#REF!,#REF!,#REF!,#REF!,#REF!,#REF!,#REF!,#REF!,#REF!,#REF!,#REF!,#REF!,#REF!,#REF!</definedName>
    <definedName name="__APW_RESTORE_DATA165__" localSheetId="0" hidden="1">#REF!,#REF!,#REF!,#REF!,#REF!,#REF!,#REF!,#REF!,#REF!,#REF!,#REF!,#REF!,#REF!,#REF!,#REF!</definedName>
    <definedName name="__APW_RESTORE_DATA165__" hidden="1">#REF!,#REF!,#REF!,#REF!,#REF!,#REF!,#REF!,#REF!,#REF!,#REF!,#REF!,#REF!,#REF!,#REF!,#REF!</definedName>
    <definedName name="__APW_RESTORE_DATA166__" localSheetId="0" hidden="1">#REF!,#REF!,#REF!,#REF!,#REF!,#REF!,#REF!,#REF!,#REF!,#REF!,#REF!,#REF!,#REF!,#REF!,#REF!</definedName>
    <definedName name="__APW_RESTORE_DATA166__" hidden="1">#REF!,#REF!,#REF!,#REF!,#REF!,#REF!,#REF!,#REF!,#REF!,#REF!,#REF!,#REF!,#REF!,#REF!,#REF!</definedName>
    <definedName name="__APW_RESTORE_DATA167__" localSheetId="0" hidden="1">#REF!,#REF!,#REF!,#REF!,#REF!,#REF!</definedName>
    <definedName name="__APW_RESTORE_DATA167__" hidden="1">#REF!,#REF!,#REF!,#REF!,#REF!,#REF!</definedName>
    <definedName name="__APW_RESTORE_DATA168__" localSheetId="0" hidden="1">#REF!,#REF!,#REF!,#REF!,#REF!,#REF!,#REF!,#REF!,#REF!,#REF!,#REF!,#REF!,#REF!,#REF!,#REF!,#REF!,#REF!</definedName>
    <definedName name="__APW_RESTORE_DATA168__" hidden="1">#REF!,#REF!,#REF!,#REF!,#REF!,#REF!,#REF!,#REF!,#REF!,#REF!,#REF!,#REF!,#REF!,#REF!,#REF!,#REF!,#REF!</definedName>
    <definedName name="__APW_RESTORE_DATA169__" localSheetId="0" hidden="1">#REF!,#REF!,#REF!,#REF!,#REF!,#REF!,#REF!,#REF!,#REF!,#REF!,#REF!,#REF!,#REF!,#REF!,#REF!,#REF!</definedName>
    <definedName name="__APW_RESTORE_DATA169__" hidden="1">#REF!,#REF!,#REF!,#REF!,#REF!,#REF!,#REF!,#REF!,#REF!,#REF!,#REF!,#REF!,#REF!,#REF!,#REF!,#REF!</definedName>
    <definedName name="__APW_RESTORE_DATA17__" localSheetId="0" hidden="1">#REF!,#REF!,#REF!,#REF!,#REF!,#REF!,#REF!,#REF!,#REF!,#REF!,#REF!,#REF!,#REF!,#REF!,#REF!,#REF!</definedName>
    <definedName name="__APW_RESTORE_DATA17__" hidden="1">#REF!,#REF!,#REF!,#REF!,#REF!,#REF!,#REF!,#REF!,#REF!,#REF!,#REF!,#REF!,#REF!,#REF!,#REF!,#REF!</definedName>
    <definedName name="__APW_RESTORE_DATA170__" localSheetId="0" hidden="1">#REF!,#REF!,#REF!,#REF!,#REF!,#REF!,#REF!,#REF!,#REF!,#REF!,#REF!,#REF!,#REF!,#REF!,#REF!,#REF!</definedName>
    <definedName name="__APW_RESTORE_DATA170__" hidden="1">#REF!,#REF!,#REF!,#REF!,#REF!,#REF!,#REF!,#REF!,#REF!,#REF!,#REF!,#REF!,#REF!,#REF!,#REF!,#REF!</definedName>
    <definedName name="__APW_RESTORE_DATA171__" localSheetId="0" hidden="1">#REF!,#REF!,#REF!,#REF!,#REF!,#REF!,#REF!,#REF!,#REF!,#REF!,#REF!,#REF!,#REF!,#REF!,#REF!,#REF!</definedName>
    <definedName name="__APW_RESTORE_DATA171__" hidden="1">#REF!,#REF!,#REF!,#REF!,#REF!,#REF!,#REF!,#REF!,#REF!,#REF!,#REF!,#REF!,#REF!,#REF!,#REF!,#REF!</definedName>
    <definedName name="__APW_RESTORE_DATA172__" localSheetId="0" hidden="1">#REF!,#REF!,#REF!,#REF!,#REF!,#REF!,#REF!,#REF!,#REF!,#REF!,#REF!,#REF!,#REF!,#REF!,#REF!,#REF!</definedName>
    <definedName name="__APW_RESTORE_DATA172__" hidden="1">#REF!,#REF!,#REF!,#REF!,#REF!,#REF!,#REF!,#REF!,#REF!,#REF!,#REF!,#REF!,#REF!,#REF!,#REF!,#REF!</definedName>
    <definedName name="__APW_RESTORE_DATA173__" localSheetId="0" hidden="1">#REF!,#REF!,#REF!,#REF!,#REF!,#REF!,#REF!,#REF!,#REF!,#REF!,#REF!,#REF!,#REF!,#REF!,#REF!,#REF!</definedName>
    <definedName name="__APW_RESTORE_DATA173__" hidden="1">#REF!,#REF!,#REF!,#REF!,#REF!,#REF!,#REF!,#REF!,#REF!,#REF!,#REF!,#REF!,#REF!,#REF!,#REF!,#REF!</definedName>
    <definedName name="__APW_RESTORE_DATA174__" localSheetId="0" hidden="1">#REF!,#REF!,#REF!,#REF!,#REF!,#REF!,#REF!,#REF!,#REF!,#REF!,#REF!,#REF!,#REF!,#REF!,#REF!</definedName>
    <definedName name="__APW_RESTORE_DATA174__" hidden="1">#REF!,#REF!,#REF!,#REF!,#REF!,#REF!,#REF!,#REF!,#REF!,#REF!,#REF!,#REF!,#REF!,#REF!,#REF!</definedName>
    <definedName name="__APW_RESTORE_DATA175__" localSheetId="0" hidden="1">#REF!,#REF!,#REF!,#REF!,#REF!,#REF!,#REF!,#REF!,#REF!,#REF!,#REF!,#REF!,#REF!,#REF!,#REF!</definedName>
    <definedName name="__APW_RESTORE_DATA175__" hidden="1">#REF!,#REF!,#REF!,#REF!,#REF!,#REF!,#REF!,#REF!,#REF!,#REF!,#REF!,#REF!,#REF!,#REF!,#REF!</definedName>
    <definedName name="__APW_RESTORE_DATA176__" localSheetId="0" hidden="1">#REF!,#REF!,#REF!,#REF!,#REF!,#REF!,#REF!,#REF!,#REF!,#REF!,#REF!,#REF!,#REF!,#REF!,#REF!</definedName>
    <definedName name="__APW_RESTORE_DATA176__" hidden="1">#REF!,#REF!,#REF!,#REF!,#REF!,#REF!,#REF!,#REF!,#REF!,#REF!,#REF!,#REF!,#REF!,#REF!,#REF!</definedName>
    <definedName name="__APW_RESTORE_DATA177__" localSheetId="0" hidden="1">#REF!,#REF!,#REF!,#REF!,#REF!,#REF!,#REF!,#REF!,#REF!,#REF!,#REF!,#REF!,#REF!,#REF!,#REF!</definedName>
    <definedName name="__APW_RESTORE_DATA177__" hidden="1">#REF!,#REF!,#REF!,#REF!,#REF!,#REF!,#REF!,#REF!,#REF!,#REF!,#REF!,#REF!,#REF!,#REF!,#REF!</definedName>
    <definedName name="__APW_RESTORE_DATA178__" localSheetId="0" hidden="1">#REF!,#REF!,#REF!,#REF!,#REF!,#REF!,#REF!,#REF!,#REF!,#REF!,#REF!,#REF!,#REF!,#REF!,#REF!</definedName>
    <definedName name="__APW_RESTORE_DATA178__" hidden="1">#REF!,#REF!,#REF!,#REF!,#REF!,#REF!,#REF!,#REF!,#REF!,#REF!,#REF!,#REF!,#REF!,#REF!,#REF!</definedName>
    <definedName name="__APW_RESTORE_DATA179__" localSheetId="0" hidden="1">#REF!,#REF!,#REF!,#REF!,#REF!,#REF!</definedName>
    <definedName name="__APW_RESTORE_DATA179__" hidden="1">#REF!,#REF!,#REF!,#REF!,#REF!,#REF!</definedName>
    <definedName name="__APW_RESTORE_DATA18__" localSheetId="0" hidden="1">#REF!,#REF!,#REF!,#REF!,#REF!,#REF!,#REF!,#REF!,#REF!,#REF!,#REF!,#REF!,#REF!,#REF!,#REF!</definedName>
    <definedName name="__APW_RESTORE_DATA18__" hidden="1">#REF!,#REF!,#REF!,#REF!,#REF!,#REF!,#REF!,#REF!,#REF!,#REF!,#REF!,#REF!,#REF!,#REF!,#REF!</definedName>
    <definedName name="__APW_RESTORE_DATA180__" localSheetId="0" hidden="1">#REF!,#REF!,#REF!,#REF!,#REF!,#REF!,#REF!,#REF!,#REF!,#REF!,#REF!,#REF!,#REF!,#REF!,#REF!,#REF!,#REF!</definedName>
    <definedName name="__APW_RESTORE_DATA180__" hidden="1">#REF!,#REF!,#REF!,#REF!,#REF!,#REF!,#REF!,#REF!,#REF!,#REF!,#REF!,#REF!,#REF!,#REF!,#REF!,#REF!,#REF!</definedName>
    <definedName name="__APW_RESTORE_DATA181__" localSheetId="0" hidden="1">#REF!,#REF!,#REF!,#REF!,#REF!,#REF!,#REF!,#REF!,#REF!,#REF!,#REF!,#REF!,#REF!,#REF!,#REF!,#REF!</definedName>
    <definedName name="__APW_RESTORE_DATA181__" hidden="1">#REF!,#REF!,#REF!,#REF!,#REF!,#REF!,#REF!,#REF!,#REF!,#REF!,#REF!,#REF!,#REF!,#REF!,#REF!,#REF!</definedName>
    <definedName name="__APW_RESTORE_DATA182__" localSheetId="0" hidden="1">#REF!,#REF!,#REF!,#REF!,#REF!,#REF!,#REF!,#REF!,#REF!,#REF!,#REF!,#REF!,#REF!,#REF!,#REF!,#REF!</definedName>
    <definedName name="__APW_RESTORE_DATA182__" hidden="1">#REF!,#REF!,#REF!,#REF!,#REF!,#REF!,#REF!,#REF!,#REF!,#REF!,#REF!,#REF!,#REF!,#REF!,#REF!,#REF!</definedName>
    <definedName name="__APW_RESTORE_DATA183__" localSheetId="0" hidden="1">#REF!,#REF!,#REF!,#REF!,#REF!,#REF!,#REF!,#REF!,#REF!,#REF!,#REF!,#REF!,#REF!,#REF!,#REF!,#REF!</definedName>
    <definedName name="__APW_RESTORE_DATA183__" hidden="1">#REF!,#REF!,#REF!,#REF!,#REF!,#REF!,#REF!,#REF!,#REF!,#REF!,#REF!,#REF!,#REF!,#REF!,#REF!,#REF!</definedName>
    <definedName name="__APW_RESTORE_DATA184__" localSheetId="0" hidden="1">#REF!,#REF!,#REF!,#REF!,#REF!,#REF!,#REF!,#REF!,#REF!,#REF!,#REF!,#REF!,#REF!,#REF!,#REF!,#REF!</definedName>
    <definedName name="__APW_RESTORE_DATA184__" hidden="1">#REF!,#REF!,#REF!,#REF!,#REF!,#REF!,#REF!,#REF!,#REF!,#REF!,#REF!,#REF!,#REF!,#REF!,#REF!,#REF!</definedName>
    <definedName name="__APW_RESTORE_DATA185__" localSheetId="0" hidden="1">#REF!,#REF!,#REF!,#REF!,#REF!,#REF!,#REF!,#REF!,#REF!,#REF!,#REF!,#REF!,#REF!,#REF!,#REF!,#REF!</definedName>
    <definedName name="__APW_RESTORE_DATA185__" hidden="1">#REF!,#REF!,#REF!,#REF!,#REF!,#REF!,#REF!,#REF!,#REF!,#REF!,#REF!,#REF!,#REF!,#REF!,#REF!,#REF!</definedName>
    <definedName name="__APW_RESTORE_DATA186__" localSheetId="0" hidden="1">#REF!,#REF!,#REF!,#REF!,#REF!,#REF!,#REF!,#REF!,#REF!,#REF!,#REF!,#REF!,#REF!,#REF!,#REF!</definedName>
    <definedName name="__APW_RESTORE_DATA186__" hidden="1">#REF!,#REF!,#REF!,#REF!,#REF!,#REF!,#REF!,#REF!,#REF!,#REF!,#REF!,#REF!,#REF!,#REF!,#REF!</definedName>
    <definedName name="__APW_RESTORE_DATA187__" localSheetId="0" hidden="1">#REF!,#REF!,#REF!,#REF!,#REF!,#REF!,#REF!,#REF!,#REF!,#REF!,#REF!,#REF!,#REF!,#REF!,#REF!</definedName>
    <definedName name="__APW_RESTORE_DATA187__" hidden="1">#REF!,#REF!,#REF!,#REF!,#REF!,#REF!,#REF!,#REF!,#REF!,#REF!,#REF!,#REF!,#REF!,#REF!,#REF!</definedName>
    <definedName name="__APW_RESTORE_DATA188__" localSheetId="0" hidden="1">#REF!,#REF!,#REF!,#REF!,#REF!,#REF!,#REF!,#REF!,#REF!,#REF!,#REF!,#REF!,#REF!,#REF!,#REF!</definedName>
    <definedName name="__APW_RESTORE_DATA188__" hidden="1">#REF!,#REF!,#REF!,#REF!,#REF!,#REF!,#REF!,#REF!,#REF!,#REF!,#REF!,#REF!,#REF!,#REF!,#REF!</definedName>
    <definedName name="__APW_RESTORE_DATA189__" localSheetId="0" hidden="1">#REF!,#REF!,#REF!,#REF!,#REF!,#REF!,#REF!,#REF!,#REF!,#REF!,#REF!,#REF!,#REF!,#REF!,#REF!</definedName>
    <definedName name="__APW_RESTORE_DATA189__" hidden="1">#REF!,#REF!,#REF!,#REF!,#REF!,#REF!,#REF!,#REF!,#REF!,#REF!,#REF!,#REF!,#REF!,#REF!,#REF!</definedName>
    <definedName name="__APW_RESTORE_DATA19__" localSheetId="0" hidden="1">#REF!,#REF!,#REF!,#REF!,#REF!,#REF!,#REF!,#REF!,#REF!,#REF!,#REF!,#REF!,#REF!,#REF!,#REF!</definedName>
    <definedName name="__APW_RESTORE_DATA19__" hidden="1">#REF!,#REF!,#REF!,#REF!,#REF!,#REF!,#REF!,#REF!,#REF!,#REF!,#REF!,#REF!,#REF!,#REF!,#REF!</definedName>
    <definedName name="__APW_RESTORE_DATA190__" localSheetId="0" hidden="1">#REF!,#REF!,#REF!,#REF!,#REF!,#REF!,#REF!,#REF!,#REF!,#REF!,#REF!,#REF!,#REF!,#REF!,#REF!</definedName>
    <definedName name="__APW_RESTORE_DATA190__" hidden="1">#REF!,#REF!,#REF!,#REF!,#REF!,#REF!,#REF!,#REF!,#REF!,#REF!,#REF!,#REF!,#REF!,#REF!,#REF!</definedName>
    <definedName name="__APW_RESTORE_DATA191__" localSheetId="0" hidden="1">#REF!,#REF!,#REF!,#REF!,#REF!,#REF!</definedName>
    <definedName name="__APW_RESTORE_DATA191__" hidden="1">#REF!,#REF!,#REF!,#REF!,#REF!,#REF!</definedName>
    <definedName name="__APW_RESTORE_DATA192__" localSheetId="0" hidden="1">#REF!,#REF!,#REF!,#REF!,#REF!,#REF!,#REF!,#REF!,#REF!,#REF!,#REF!,#REF!,#REF!,#REF!,#REF!,#REF!,#REF!</definedName>
    <definedName name="__APW_RESTORE_DATA192__" hidden="1">#REF!,#REF!,#REF!,#REF!,#REF!,#REF!,#REF!,#REF!,#REF!,#REF!,#REF!,#REF!,#REF!,#REF!,#REF!,#REF!,#REF!</definedName>
    <definedName name="__APW_RESTORE_DATA193__" localSheetId="0" hidden="1">#REF!,#REF!,#REF!,#REF!,#REF!,#REF!,#REF!,#REF!,#REF!,#REF!,#REF!,#REF!,#REF!,#REF!,#REF!,#REF!</definedName>
    <definedName name="__APW_RESTORE_DATA193__" hidden="1">#REF!,#REF!,#REF!,#REF!,#REF!,#REF!,#REF!,#REF!,#REF!,#REF!,#REF!,#REF!,#REF!,#REF!,#REF!,#REF!</definedName>
    <definedName name="__APW_RESTORE_DATA194__" localSheetId="0" hidden="1">#REF!,#REF!,#REF!,#REF!,#REF!,#REF!,#REF!,#REF!,#REF!,#REF!,#REF!,#REF!,#REF!,#REF!,#REF!,#REF!</definedName>
    <definedName name="__APW_RESTORE_DATA194__" hidden="1">#REF!,#REF!,#REF!,#REF!,#REF!,#REF!,#REF!,#REF!,#REF!,#REF!,#REF!,#REF!,#REF!,#REF!,#REF!,#REF!</definedName>
    <definedName name="__APW_RESTORE_DATA195__" localSheetId="0" hidden="1">#REF!,#REF!,#REF!,#REF!,#REF!,#REF!,#REF!,#REF!,#REF!,#REF!,#REF!,#REF!,#REF!,#REF!,#REF!,#REF!</definedName>
    <definedName name="__APW_RESTORE_DATA195__" hidden="1">#REF!,#REF!,#REF!,#REF!,#REF!,#REF!,#REF!,#REF!,#REF!,#REF!,#REF!,#REF!,#REF!,#REF!,#REF!,#REF!</definedName>
    <definedName name="__APW_RESTORE_DATA196__" localSheetId="0" hidden="1">#REF!,#REF!,#REF!,#REF!,#REF!,#REF!,#REF!,#REF!,#REF!,#REF!,#REF!,#REF!,#REF!,#REF!,#REF!,#REF!</definedName>
    <definedName name="__APW_RESTORE_DATA196__" hidden="1">#REF!,#REF!,#REF!,#REF!,#REF!,#REF!,#REF!,#REF!,#REF!,#REF!,#REF!,#REF!,#REF!,#REF!,#REF!,#REF!</definedName>
    <definedName name="__APW_RESTORE_DATA197__" localSheetId="0" hidden="1">#REF!,#REF!,#REF!,#REF!,#REF!,#REF!,#REF!,#REF!,#REF!,#REF!,#REF!,#REF!,#REF!,#REF!,#REF!,#REF!</definedName>
    <definedName name="__APW_RESTORE_DATA197__" hidden="1">#REF!,#REF!,#REF!,#REF!,#REF!,#REF!,#REF!,#REF!,#REF!,#REF!,#REF!,#REF!,#REF!,#REF!,#REF!,#REF!</definedName>
    <definedName name="__APW_RESTORE_DATA198__" localSheetId="0" hidden="1">#REF!,#REF!,#REF!,#REF!,#REF!,#REF!,#REF!,#REF!,#REF!,#REF!,#REF!,#REF!,#REF!,#REF!,#REF!</definedName>
    <definedName name="__APW_RESTORE_DATA198__" hidden="1">#REF!,#REF!,#REF!,#REF!,#REF!,#REF!,#REF!,#REF!,#REF!,#REF!,#REF!,#REF!,#REF!,#REF!,#REF!</definedName>
    <definedName name="__APW_RESTORE_DATA199__" localSheetId="0" hidden="1">#REF!,#REF!,#REF!,#REF!,#REF!,#REF!,#REF!,#REF!,#REF!,#REF!,#REF!,#REF!,#REF!,#REF!,#REF!,#REF!,#REF!</definedName>
    <definedName name="__APW_RESTORE_DATA199__" hidden="1">#REF!,#REF!,#REF!,#REF!,#REF!,#REF!,#REF!,#REF!,#REF!,#REF!,#REF!,#REF!,#REF!,#REF!,#REF!,#REF!,#REF!</definedName>
    <definedName name="__APW_RESTORE_DATA2__" localSheetId="0" hidden="1">#REF!,#REF!,#REF!,#REF!,#REF!,#REF!,#REF!,#REF!,#REF!,#REF!,#REF!,#REF!,#REF!,#REF!,#REF!,#REF!</definedName>
    <definedName name="__APW_RESTORE_DATA2__" hidden="1">#REF!,#REF!,#REF!,#REF!,#REF!,#REF!,#REF!,#REF!,#REF!,#REF!,#REF!,#REF!,#REF!,#REF!,#REF!,#REF!</definedName>
    <definedName name="__APW_RESTORE_DATA20__" localSheetId="0" hidden="1">#REF!,#REF!,#REF!,#REF!,#REF!,#REF!,#REF!,#REF!,#REF!,#REF!,#REF!,#REF!,#REF!,#REF!,#REF!</definedName>
    <definedName name="__APW_RESTORE_DATA20__" hidden="1">#REF!,#REF!,#REF!,#REF!,#REF!,#REF!,#REF!,#REF!,#REF!,#REF!,#REF!,#REF!,#REF!,#REF!,#REF!</definedName>
    <definedName name="__APW_RESTORE_DATA200__" localSheetId="0" hidden="1">#REF!,#REF!,#REF!,#REF!,#REF!,#REF!,#REF!,#REF!,#REF!,#REF!,#REF!,#REF!,#REF!,#REF!,#REF!,#REF!</definedName>
    <definedName name="__APW_RESTORE_DATA200__" hidden="1">#REF!,#REF!,#REF!,#REF!,#REF!,#REF!,#REF!,#REF!,#REF!,#REF!,#REF!,#REF!,#REF!,#REF!,#REF!,#REF!</definedName>
    <definedName name="__APW_RESTORE_DATA201__" localSheetId="0" hidden="1">#REF!,#REF!,#REF!,#REF!,#REF!,#REF!,#REF!,#REF!,#REF!,#REF!,#REF!,#REF!,#REF!,#REF!,#REF!,#REF!</definedName>
    <definedName name="__APW_RESTORE_DATA201__" hidden="1">#REF!,#REF!,#REF!,#REF!,#REF!,#REF!,#REF!,#REF!,#REF!,#REF!,#REF!,#REF!,#REF!,#REF!,#REF!,#REF!</definedName>
    <definedName name="__APW_RESTORE_DATA202__" localSheetId="0" hidden="1">#REF!,#REF!,#REF!,#REF!,#REF!,#REF!,#REF!,#REF!,#REF!,#REF!,#REF!,#REF!,#REF!,#REF!,#REF!,#REF!</definedName>
    <definedName name="__APW_RESTORE_DATA202__" hidden="1">#REF!,#REF!,#REF!,#REF!,#REF!,#REF!,#REF!,#REF!,#REF!,#REF!,#REF!,#REF!,#REF!,#REF!,#REF!,#REF!</definedName>
    <definedName name="__APW_RESTORE_DATA203__" localSheetId="0" hidden="1">#REF!,#REF!,#REF!,#REF!,#REF!,#REF!,#REF!,#REF!,#REF!,#REF!,#REF!,#REF!,#REF!,#REF!,#REF!,#REF!</definedName>
    <definedName name="__APW_RESTORE_DATA203__" hidden="1">#REF!,#REF!,#REF!,#REF!,#REF!,#REF!,#REF!,#REF!,#REF!,#REF!,#REF!,#REF!,#REF!,#REF!,#REF!,#REF!</definedName>
    <definedName name="__APW_RESTORE_DATA204__" localSheetId="0" hidden="1">#REF!,#REF!,#REF!,#REF!,#REF!,#REF!,#REF!,#REF!,#REF!,#REF!,#REF!,#REF!,#REF!,#REF!,#REF!,#REF!</definedName>
    <definedName name="__APW_RESTORE_DATA204__" hidden="1">#REF!,#REF!,#REF!,#REF!,#REF!,#REF!,#REF!,#REF!,#REF!,#REF!,#REF!,#REF!,#REF!,#REF!,#REF!,#REF!</definedName>
    <definedName name="__APW_RESTORE_DATA205__" localSheetId="0" hidden="1">#REF!,#REF!,#REF!,#REF!,#REF!,#REF!,#REF!,#REF!,#REF!,#REF!,#REF!,#REF!,#REF!,#REF!,#REF!</definedName>
    <definedName name="__APW_RESTORE_DATA205__" hidden="1">#REF!,#REF!,#REF!,#REF!,#REF!,#REF!,#REF!,#REF!,#REF!,#REF!,#REF!,#REF!,#REF!,#REF!,#REF!</definedName>
    <definedName name="__APW_RESTORE_DATA206__" localSheetId="0" hidden="1">#REF!,#REF!,#REF!,#REF!,#REF!,#REF!,#REF!,#REF!,#REF!,#REF!,#REF!,#REF!,#REF!,#REF!,#REF!</definedName>
    <definedName name="__APW_RESTORE_DATA206__" hidden="1">#REF!,#REF!,#REF!,#REF!,#REF!,#REF!,#REF!,#REF!,#REF!,#REF!,#REF!,#REF!,#REF!,#REF!,#REF!</definedName>
    <definedName name="__APW_RESTORE_DATA207__" localSheetId="0" hidden="1">#REF!,#REF!,#REF!,#REF!,#REF!,#REF!,#REF!,#REF!,#REF!,#REF!,#REF!,#REF!,#REF!,#REF!,#REF!</definedName>
    <definedName name="__APW_RESTORE_DATA207__" hidden="1">#REF!,#REF!,#REF!,#REF!,#REF!,#REF!,#REF!,#REF!,#REF!,#REF!,#REF!,#REF!,#REF!,#REF!,#REF!</definedName>
    <definedName name="__APW_RESTORE_DATA208__" localSheetId="0" hidden="1">#REF!,#REF!,#REF!,#REF!,#REF!,#REF!,#REF!,#REF!,#REF!,#REF!,#REF!,#REF!,#REF!,#REF!,#REF!</definedName>
    <definedName name="__APW_RESTORE_DATA208__" hidden="1">#REF!,#REF!,#REF!,#REF!,#REF!,#REF!,#REF!,#REF!,#REF!,#REF!,#REF!,#REF!,#REF!,#REF!,#REF!</definedName>
    <definedName name="__APW_RESTORE_DATA209__" localSheetId="0" hidden="1">#REF!,#REF!,#REF!,#REF!,#REF!,#REF!,#REF!,#REF!,#REF!,#REF!,#REF!,#REF!,#REF!,#REF!</definedName>
    <definedName name="__APW_RESTORE_DATA209__" hidden="1">#REF!,#REF!,#REF!,#REF!,#REF!,#REF!,#REF!,#REF!,#REF!,#REF!,#REF!,#REF!,#REF!,#REF!</definedName>
    <definedName name="__APW_RESTORE_DATA21__" localSheetId="0" hidden="1">#REF!,#REF!,#REF!,#REF!,#REF!,#REF!,#REF!,#REF!,#REF!,#REF!,#REF!,#REF!,#REF!,#REF!,#REF!</definedName>
    <definedName name="__APW_RESTORE_DATA21__" hidden="1">#REF!,#REF!,#REF!,#REF!,#REF!,#REF!,#REF!,#REF!,#REF!,#REF!,#REF!,#REF!,#REF!,#REF!,#REF!</definedName>
    <definedName name="__APW_RESTORE_DATA210__" localSheetId="0" hidden="1">#REF!,#REF!,#REF!,#REF!,#REF!,#REF!,#REF!,#REF!,#REF!,#REF!,#REF!,#REF!,#REF!,#REF!,#REF!,#REF!,#REF!</definedName>
    <definedName name="__APW_RESTORE_DATA210__" hidden="1">#REF!,#REF!,#REF!,#REF!,#REF!,#REF!,#REF!,#REF!,#REF!,#REF!,#REF!,#REF!,#REF!,#REF!,#REF!,#REF!,#REF!</definedName>
    <definedName name="__APW_RESTORE_DATA211__" localSheetId="0" hidden="1">#REF!,#REF!,#REF!,#REF!,#REF!,#REF!,#REF!,#REF!,#REF!,#REF!,#REF!,#REF!,#REF!,#REF!,#REF!,#REF!</definedName>
    <definedName name="__APW_RESTORE_DATA211__" hidden="1">#REF!,#REF!,#REF!,#REF!,#REF!,#REF!,#REF!,#REF!,#REF!,#REF!,#REF!,#REF!,#REF!,#REF!,#REF!,#REF!</definedName>
    <definedName name="__APW_RESTORE_DATA212__" localSheetId="0" hidden="1">#REF!,#REF!,#REF!,#REF!,#REF!,#REF!,#REF!,#REF!,#REF!,#REF!,#REF!,#REF!,#REF!,#REF!,#REF!,#REF!</definedName>
    <definedName name="__APW_RESTORE_DATA212__" hidden="1">#REF!,#REF!,#REF!,#REF!,#REF!,#REF!,#REF!,#REF!,#REF!,#REF!,#REF!,#REF!,#REF!,#REF!,#REF!,#REF!</definedName>
    <definedName name="__APW_RESTORE_DATA213__" localSheetId="0" hidden="1">#REF!,#REF!,#REF!,#REF!,#REF!,#REF!,#REF!,#REF!,#REF!,#REF!,#REF!,#REF!,#REF!,#REF!,#REF!,#REF!</definedName>
    <definedName name="__APW_RESTORE_DATA213__" hidden="1">#REF!,#REF!,#REF!,#REF!,#REF!,#REF!,#REF!,#REF!,#REF!,#REF!,#REF!,#REF!,#REF!,#REF!,#REF!,#REF!</definedName>
    <definedName name="__APW_RESTORE_DATA214__" localSheetId="0" hidden="1">#REF!,#REF!,#REF!,#REF!,#REF!,#REF!,#REF!,#REF!,#REF!,#REF!,#REF!,#REF!,#REF!,#REF!,#REF!,#REF!</definedName>
    <definedName name="__APW_RESTORE_DATA214__" hidden="1">#REF!,#REF!,#REF!,#REF!,#REF!,#REF!,#REF!,#REF!,#REF!,#REF!,#REF!,#REF!,#REF!,#REF!,#REF!,#REF!</definedName>
    <definedName name="__APW_RESTORE_DATA215__" localSheetId="0" hidden="1">#REF!,#REF!,#REF!,#REF!,#REF!,#REF!,#REF!,#REF!,#REF!,#REF!,#REF!,#REF!,#REF!,#REF!,#REF!,#REF!</definedName>
    <definedName name="__APW_RESTORE_DATA215__" hidden="1">#REF!,#REF!,#REF!,#REF!,#REF!,#REF!,#REF!,#REF!,#REF!,#REF!,#REF!,#REF!,#REF!,#REF!,#REF!,#REF!</definedName>
    <definedName name="__APW_RESTORE_DATA216__" localSheetId="0" hidden="1">#REF!,#REF!,#REF!,#REF!,#REF!,#REF!,#REF!,#REF!,#REF!,#REF!,#REF!,#REF!,#REF!,#REF!,#REF!</definedName>
    <definedName name="__APW_RESTORE_DATA216__" hidden="1">#REF!,#REF!,#REF!,#REF!,#REF!,#REF!,#REF!,#REF!,#REF!,#REF!,#REF!,#REF!,#REF!,#REF!,#REF!</definedName>
    <definedName name="__APW_RESTORE_DATA217__" localSheetId="0" hidden="1">#REF!,#REF!,#REF!,#REF!,#REF!,#REF!,#REF!,#REF!,#REF!,#REF!,#REF!,#REF!,#REF!,#REF!,#REF!</definedName>
    <definedName name="__APW_RESTORE_DATA217__" hidden="1">#REF!,#REF!,#REF!,#REF!,#REF!,#REF!,#REF!,#REF!,#REF!,#REF!,#REF!,#REF!,#REF!,#REF!,#REF!</definedName>
    <definedName name="__APW_RESTORE_DATA218__" localSheetId="0" hidden="1">#REF!,#REF!,#REF!,#REF!,#REF!,#REF!,#REF!,#REF!,#REF!,#REF!,#REF!,#REF!,#REF!,#REF!,#REF!</definedName>
    <definedName name="__APW_RESTORE_DATA218__" hidden="1">#REF!,#REF!,#REF!,#REF!,#REF!,#REF!,#REF!,#REF!,#REF!,#REF!,#REF!,#REF!,#REF!,#REF!,#REF!</definedName>
    <definedName name="__APW_RESTORE_DATA219__" localSheetId="0" hidden="1">#REF!,#REF!,#REF!,#REF!,#REF!,#REF!,#REF!,#REF!,#REF!,#REF!,#REF!,#REF!,#REF!,#REF!,#REF!</definedName>
    <definedName name="__APW_RESTORE_DATA219__" hidden="1">#REF!,#REF!,#REF!,#REF!,#REF!,#REF!,#REF!,#REF!,#REF!,#REF!,#REF!,#REF!,#REF!,#REF!,#REF!</definedName>
    <definedName name="__APW_RESTORE_DATA22__" localSheetId="0" hidden="1">#REF!,#REF!,#REF!,#REF!,#REF!,#REF!,#REF!,#REF!,#REF!,#REF!,#REF!,#REF!,#REF!,#REF!,#REF!</definedName>
    <definedName name="__APW_RESTORE_DATA22__" hidden="1">#REF!,#REF!,#REF!,#REF!,#REF!,#REF!,#REF!,#REF!,#REF!,#REF!,#REF!,#REF!,#REF!,#REF!,#REF!</definedName>
    <definedName name="__APW_RESTORE_DATA220__" localSheetId="0" hidden="1">#REF!,#REF!,#REF!,#REF!,#REF!,#REF!,#REF!,#REF!,#REF!,#REF!,#REF!,#REF!,#REF!,#REF!</definedName>
    <definedName name="__APW_RESTORE_DATA220__" hidden="1">#REF!,#REF!,#REF!,#REF!,#REF!,#REF!,#REF!,#REF!,#REF!,#REF!,#REF!,#REF!,#REF!,#REF!</definedName>
    <definedName name="__APW_RESTORE_DATA221__" localSheetId="0" hidden="1">#REF!,#REF!,#REF!,#REF!,#REF!,#REF!,#REF!,#REF!,#REF!,#REF!,#REF!,#REF!,#REF!,#REF!,#REF!,#REF!,#REF!</definedName>
    <definedName name="__APW_RESTORE_DATA221__" hidden="1">#REF!,#REF!,#REF!,#REF!,#REF!,#REF!,#REF!,#REF!,#REF!,#REF!,#REF!,#REF!,#REF!,#REF!,#REF!,#REF!,#REF!</definedName>
    <definedName name="__APW_RESTORE_DATA222__" localSheetId="0" hidden="1">#REF!,#REF!,#REF!,#REF!,#REF!,#REF!,#REF!,#REF!,#REF!,#REF!,#REF!,#REF!,#REF!,#REF!,#REF!,#REF!</definedName>
    <definedName name="__APW_RESTORE_DATA222__" hidden="1">#REF!,#REF!,#REF!,#REF!,#REF!,#REF!,#REF!,#REF!,#REF!,#REF!,#REF!,#REF!,#REF!,#REF!,#REF!,#REF!</definedName>
    <definedName name="__APW_RESTORE_DATA223__" localSheetId="0" hidden="1">#REF!,#REF!,#REF!,#REF!,#REF!,#REF!,#REF!,#REF!,#REF!,#REF!,#REF!,#REF!,#REF!,#REF!,#REF!,#REF!</definedName>
    <definedName name="__APW_RESTORE_DATA223__" hidden="1">#REF!,#REF!,#REF!,#REF!,#REF!,#REF!,#REF!,#REF!,#REF!,#REF!,#REF!,#REF!,#REF!,#REF!,#REF!,#REF!</definedName>
    <definedName name="__APW_RESTORE_DATA224__" localSheetId="0" hidden="1">#REF!,#REF!,#REF!,#REF!,#REF!,#REF!,#REF!,#REF!,#REF!,#REF!,#REF!,#REF!,#REF!,#REF!,#REF!,#REF!</definedName>
    <definedName name="__APW_RESTORE_DATA224__" hidden="1">#REF!,#REF!,#REF!,#REF!,#REF!,#REF!,#REF!,#REF!,#REF!,#REF!,#REF!,#REF!,#REF!,#REF!,#REF!,#REF!</definedName>
    <definedName name="__APW_RESTORE_DATA225__" localSheetId="0" hidden="1">#REF!,#REF!,#REF!,#REF!,#REF!,#REF!,#REF!,#REF!,#REF!,#REF!,#REF!,#REF!,#REF!,#REF!,#REF!,#REF!</definedName>
    <definedName name="__APW_RESTORE_DATA225__" hidden="1">#REF!,#REF!,#REF!,#REF!,#REF!,#REF!,#REF!,#REF!,#REF!,#REF!,#REF!,#REF!,#REF!,#REF!,#REF!,#REF!</definedName>
    <definedName name="__APW_RESTORE_DATA226__" localSheetId="0" hidden="1">#REF!,#REF!,#REF!,#REF!,#REF!,#REF!,#REF!,#REF!,#REF!,#REF!,#REF!,#REF!,#REF!,#REF!,#REF!,#REF!</definedName>
    <definedName name="__APW_RESTORE_DATA226__" hidden="1">#REF!,#REF!,#REF!,#REF!,#REF!,#REF!,#REF!,#REF!,#REF!,#REF!,#REF!,#REF!,#REF!,#REF!,#REF!,#REF!</definedName>
    <definedName name="__APW_RESTORE_DATA227__" localSheetId="0" hidden="1">#REF!,#REF!,#REF!,#REF!,#REF!,#REF!,#REF!,#REF!,#REF!,#REF!,#REF!,#REF!,#REF!,#REF!,#REF!</definedName>
    <definedName name="__APW_RESTORE_DATA227__" hidden="1">#REF!,#REF!,#REF!,#REF!,#REF!,#REF!,#REF!,#REF!,#REF!,#REF!,#REF!,#REF!,#REF!,#REF!,#REF!</definedName>
    <definedName name="__APW_RESTORE_DATA228__" localSheetId="0" hidden="1">#REF!,#REF!,#REF!,#REF!,#REF!,#REF!,#REF!,#REF!,#REF!,#REF!,#REF!,#REF!,#REF!,#REF!,#REF!</definedName>
    <definedName name="__APW_RESTORE_DATA228__" hidden="1">#REF!,#REF!,#REF!,#REF!,#REF!,#REF!,#REF!,#REF!,#REF!,#REF!,#REF!,#REF!,#REF!,#REF!,#REF!</definedName>
    <definedName name="__APW_RESTORE_DATA229__" localSheetId="0" hidden="1">#REF!,#REF!,#REF!,#REF!,#REF!,#REF!,#REF!,#REF!,#REF!,#REF!,#REF!,#REF!,#REF!,#REF!,#REF!</definedName>
    <definedName name="__APW_RESTORE_DATA229__" hidden="1">#REF!,#REF!,#REF!,#REF!,#REF!,#REF!,#REF!,#REF!,#REF!,#REF!,#REF!,#REF!,#REF!,#REF!,#REF!</definedName>
    <definedName name="__APW_RESTORE_DATA23__" localSheetId="0" hidden="1">#REF!,#REF!,#REF!,#REF!,#REF!,#REF!</definedName>
    <definedName name="__APW_RESTORE_DATA23__" hidden="1">#REF!,#REF!,#REF!,#REF!,#REF!,#REF!</definedName>
    <definedName name="__APW_RESTORE_DATA230__" localSheetId="0" hidden="1">#REF!,#REF!,#REF!,#REF!,#REF!,#REF!,#REF!,#REF!,#REF!,#REF!,#REF!,#REF!,#REF!,#REF!,#REF!</definedName>
    <definedName name="__APW_RESTORE_DATA230__" hidden="1">#REF!,#REF!,#REF!,#REF!,#REF!,#REF!,#REF!,#REF!,#REF!,#REF!,#REF!,#REF!,#REF!,#REF!,#REF!</definedName>
    <definedName name="__APW_RESTORE_DATA231__" localSheetId="0" hidden="1">#REF!,#REF!,#REF!,#REF!,#REF!,#REF!,#REF!,#REF!,#REF!,#REF!,#REF!,#REF!,#REF!,#REF!</definedName>
    <definedName name="__APW_RESTORE_DATA231__" hidden="1">#REF!,#REF!,#REF!,#REF!,#REF!,#REF!,#REF!,#REF!,#REF!,#REF!,#REF!,#REF!,#REF!,#REF!</definedName>
    <definedName name="__APW_RESTORE_DATA232__" localSheetId="0" hidden="1">#REF!,#REF!,#REF!,#REF!,#REF!,#REF!,#REF!,#REF!,#REF!,#REF!,#REF!,#REF!,#REF!,#REF!,#REF!,#REF!,#REF!</definedName>
    <definedName name="__APW_RESTORE_DATA232__" hidden="1">#REF!,#REF!,#REF!,#REF!,#REF!,#REF!,#REF!,#REF!,#REF!,#REF!,#REF!,#REF!,#REF!,#REF!,#REF!,#REF!,#REF!</definedName>
    <definedName name="__APW_RESTORE_DATA233__" localSheetId="0" hidden="1">#REF!,#REF!,#REF!,#REF!,#REF!,#REF!,#REF!,#REF!,#REF!,#REF!,#REF!,#REF!,#REF!,#REF!,#REF!,#REF!</definedName>
    <definedName name="__APW_RESTORE_DATA233__" hidden="1">#REF!,#REF!,#REF!,#REF!,#REF!,#REF!,#REF!,#REF!,#REF!,#REF!,#REF!,#REF!,#REF!,#REF!,#REF!,#REF!</definedName>
    <definedName name="__APW_RESTORE_DATA234__" localSheetId="0" hidden="1">#REF!,#REF!,#REF!,#REF!,#REF!,#REF!,#REF!,#REF!,#REF!,#REF!,#REF!,#REF!,#REF!,#REF!,#REF!,#REF!</definedName>
    <definedName name="__APW_RESTORE_DATA234__" hidden="1">#REF!,#REF!,#REF!,#REF!,#REF!,#REF!,#REF!,#REF!,#REF!,#REF!,#REF!,#REF!,#REF!,#REF!,#REF!,#REF!</definedName>
    <definedName name="__APW_RESTORE_DATA235__" localSheetId="0" hidden="1">#REF!,#REF!,#REF!,#REF!,#REF!,#REF!,#REF!,#REF!,#REF!,#REF!,#REF!,#REF!,#REF!,#REF!,#REF!,#REF!</definedName>
    <definedName name="__APW_RESTORE_DATA235__" hidden="1">#REF!,#REF!,#REF!,#REF!,#REF!,#REF!,#REF!,#REF!,#REF!,#REF!,#REF!,#REF!,#REF!,#REF!,#REF!,#REF!</definedName>
    <definedName name="__APW_RESTORE_DATA236__" localSheetId="0" hidden="1">#REF!,#REF!,#REF!,#REF!,#REF!,#REF!,#REF!,#REF!,#REF!,#REF!,#REF!,#REF!,#REF!,#REF!,#REF!,#REF!</definedName>
    <definedName name="__APW_RESTORE_DATA236__" hidden="1">#REF!,#REF!,#REF!,#REF!,#REF!,#REF!,#REF!,#REF!,#REF!,#REF!,#REF!,#REF!,#REF!,#REF!,#REF!,#REF!</definedName>
    <definedName name="__APW_RESTORE_DATA237__" localSheetId="0" hidden="1">#REF!,#REF!,#REF!,#REF!,#REF!,#REF!,#REF!,#REF!,#REF!,#REF!,#REF!,#REF!,#REF!,#REF!,#REF!,#REF!</definedName>
    <definedName name="__APW_RESTORE_DATA237__" hidden="1">#REF!,#REF!,#REF!,#REF!,#REF!,#REF!,#REF!,#REF!,#REF!,#REF!,#REF!,#REF!,#REF!,#REF!,#REF!,#REF!</definedName>
    <definedName name="__APW_RESTORE_DATA238__" localSheetId="0" hidden="1">#REF!,#REF!,#REF!,#REF!,#REF!,#REF!,#REF!,#REF!,#REF!,#REF!,#REF!,#REF!,#REF!,#REF!,#REF!</definedName>
    <definedName name="__APW_RESTORE_DATA238__" hidden="1">#REF!,#REF!,#REF!,#REF!,#REF!,#REF!,#REF!,#REF!,#REF!,#REF!,#REF!,#REF!,#REF!,#REF!,#REF!</definedName>
    <definedName name="__APW_RESTORE_DATA239__" localSheetId="0" hidden="1">#REF!,#REF!,#REF!,#REF!,#REF!,#REF!,#REF!,#REF!,#REF!,#REF!,#REF!,#REF!,#REF!,#REF!,#REF!</definedName>
    <definedName name="__APW_RESTORE_DATA239__" hidden="1">#REF!,#REF!,#REF!,#REF!,#REF!,#REF!,#REF!,#REF!,#REF!,#REF!,#REF!,#REF!,#REF!,#REF!,#REF!</definedName>
    <definedName name="__APW_RESTORE_DATA24__" localSheetId="0" hidden="1">#REF!,#REF!,#REF!,#REF!,#REF!,#REF!,#REF!,#REF!,#REF!,#REF!,#REF!,#REF!,#REF!,#REF!,#REF!,#REF!,#REF!</definedName>
    <definedName name="__APW_RESTORE_DATA24__" hidden="1">#REF!,#REF!,#REF!,#REF!,#REF!,#REF!,#REF!,#REF!,#REF!,#REF!,#REF!,#REF!,#REF!,#REF!,#REF!,#REF!,#REF!</definedName>
    <definedName name="__APW_RESTORE_DATA240__" localSheetId="0" hidden="1">#REF!,#REF!,#REF!,#REF!,#REF!,#REF!,#REF!,#REF!,#REF!,#REF!,#REF!,#REF!,#REF!,#REF!,#REF!</definedName>
    <definedName name="__APW_RESTORE_DATA240__" hidden="1">#REF!,#REF!,#REF!,#REF!,#REF!,#REF!,#REF!,#REF!,#REF!,#REF!,#REF!,#REF!,#REF!,#REF!,#REF!</definedName>
    <definedName name="__APW_RESTORE_DATA241__" localSheetId="0" hidden="1">#REF!,#REF!,#REF!,#REF!,#REF!,#REF!,#REF!,#REF!,#REF!,#REF!,#REF!,#REF!,#REF!,#REF!,#REF!</definedName>
    <definedName name="__APW_RESTORE_DATA241__" hidden="1">#REF!,#REF!,#REF!,#REF!,#REF!,#REF!,#REF!,#REF!,#REF!,#REF!,#REF!,#REF!,#REF!,#REF!,#REF!</definedName>
    <definedName name="__APW_RESTORE_DATA242__" localSheetId="0" hidden="1">#REF!,#REF!,#REF!,#REF!,#REF!,#REF!,#REF!,#REF!,#REF!,#REF!,#REF!,#REF!,#REF!,#REF!</definedName>
    <definedName name="__APW_RESTORE_DATA242__" hidden="1">#REF!,#REF!,#REF!,#REF!,#REF!,#REF!,#REF!,#REF!,#REF!,#REF!,#REF!,#REF!,#REF!,#REF!</definedName>
    <definedName name="__APW_RESTORE_DATA243__" localSheetId="0" hidden="1">#REF!,#REF!,#REF!,#REF!,#REF!,#REF!,#REF!,#REF!,#REF!,#REF!,#REF!,#REF!,#REF!,#REF!,#REF!,#REF!,#REF!</definedName>
    <definedName name="__APW_RESTORE_DATA243__" hidden="1">#REF!,#REF!,#REF!,#REF!,#REF!,#REF!,#REF!,#REF!,#REF!,#REF!,#REF!,#REF!,#REF!,#REF!,#REF!,#REF!,#REF!</definedName>
    <definedName name="__APW_RESTORE_DATA244__" localSheetId="0" hidden="1">#REF!,#REF!,#REF!,#REF!,#REF!,#REF!,#REF!,#REF!,#REF!,#REF!,#REF!,#REF!,#REF!,#REF!,#REF!,#REF!</definedName>
    <definedName name="__APW_RESTORE_DATA244__" hidden="1">#REF!,#REF!,#REF!,#REF!,#REF!,#REF!,#REF!,#REF!,#REF!,#REF!,#REF!,#REF!,#REF!,#REF!,#REF!,#REF!</definedName>
    <definedName name="__APW_RESTORE_DATA245__" localSheetId="0" hidden="1">#REF!,#REF!,#REF!,#REF!,#REF!,#REF!,#REF!,#REF!,#REF!,#REF!,#REF!,#REF!,#REF!,#REF!,#REF!,#REF!</definedName>
    <definedName name="__APW_RESTORE_DATA245__" hidden="1">#REF!,#REF!,#REF!,#REF!,#REF!,#REF!,#REF!,#REF!,#REF!,#REF!,#REF!,#REF!,#REF!,#REF!,#REF!,#REF!</definedName>
    <definedName name="__APW_RESTORE_DATA246__" localSheetId="0" hidden="1">#REF!,#REF!,#REF!,#REF!,#REF!,#REF!,#REF!,#REF!,#REF!,#REF!,#REF!,#REF!,#REF!,#REF!,#REF!,#REF!</definedName>
    <definedName name="__APW_RESTORE_DATA246__" hidden="1">#REF!,#REF!,#REF!,#REF!,#REF!,#REF!,#REF!,#REF!,#REF!,#REF!,#REF!,#REF!,#REF!,#REF!,#REF!,#REF!</definedName>
    <definedName name="__APW_RESTORE_DATA247__" localSheetId="0" hidden="1">#REF!,#REF!,#REF!,#REF!,#REF!,#REF!,#REF!,#REF!,#REF!,#REF!,#REF!,#REF!,#REF!,#REF!,#REF!,#REF!</definedName>
    <definedName name="__APW_RESTORE_DATA247__" hidden="1">#REF!,#REF!,#REF!,#REF!,#REF!,#REF!,#REF!,#REF!,#REF!,#REF!,#REF!,#REF!,#REF!,#REF!,#REF!,#REF!</definedName>
    <definedName name="__APW_RESTORE_DATA248__" localSheetId="0" hidden="1">#REF!,#REF!,#REF!,#REF!,#REF!,#REF!,#REF!,#REF!,#REF!,#REF!,#REF!,#REF!,#REF!,#REF!,#REF!,#REF!</definedName>
    <definedName name="__APW_RESTORE_DATA248__" hidden="1">#REF!,#REF!,#REF!,#REF!,#REF!,#REF!,#REF!,#REF!,#REF!,#REF!,#REF!,#REF!,#REF!,#REF!,#REF!,#REF!</definedName>
    <definedName name="__APW_RESTORE_DATA249__" localSheetId="0" hidden="1">#REF!,#REF!,#REF!,#REF!,#REF!,#REF!,#REF!,#REF!,#REF!,#REF!,#REF!,#REF!,#REF!,#REF!,#REF!</definedName>
    <definedName name="__APW_RESTORE_DATA249__" hidden="1">#REF!,#REF!,#REF!,#REF!,#REF!,#REF!,#REF!,#REF!,#REF!,#REF!,#REF!,#REF!,#REF!,#REF!,#REF!</definedName>
    <definedName name="__APW_RESTORE_DATA25__" localSheetId="0" hidden="1">#REF!,#REF!,#REF!,#REF!,#REF!,#REF!,#REF!,#REF!,#REF!,#REF!,#REF!,#REF!,#REF!,#REF!,#REF!,#REF!</definedName>
    <definedName name="__APW_RESTORE_DATA25__" hidden="1">#REF!,#REF!,#REF!,#REF!,#REF!,#REF!,#REF!,#REF!,#REF!,#REF!,#REF!,#REF!,#REF!,#REF!,#REF!,#REF!</definedName>
    <definedName name="__APW_RESTORE_DATA250__" localSheetId="0" hidden="1">#REF!,#REF!,#REF!,#REF!,#REF!,#REF!,#REF!,#REF!,#REF!,#REF!,#REF!,#REF!,#REF!,#REF!,#REF!</definedName>
    <definedName name="__APW_RESTORE_DATA250__" hidden="1">#REF!,#REF!,#REF!,#REF!,#REF!,#REF!,#REF!,#REF!,#REF!,#REF!,#REF!,#REF!,#REF!,#REF!,#REF!</definedName>
    <definedName name="__APW_RESTORE_DATA251__" localSheetId="0" hidden="1">#REF!,#REF!,#REF!,#REF!,#REF!,#REF!,#REF!,#REF!,#REF!,#REF!,#REF!,#REF!,#REF!,#REF!,#REF!</definedName>
    <definedName name="__APW_RESTORE_DATA251__" hidden="1">#REF!,#REF!,#REF!,#REF!,#REF!,#REF!,#REF!,#REF!,#REF!,#REF!,#REF!,#REF!,#REF!,#REF!,#REF!</definedName>
    <definedName name="__APW_RESTORE_DATA252__" localSheetId="0" hidden="1">#REF!,#REF!,#REF!,#REF!,#REF!,#REF!,#REF!,#REF!,#REF!,#REF!,#REF!,#REF!,#REF!,#REF!,#REF!</definedName>
    <definedName name="__APW_RESTORE_DATA252__" hidden="1">#REF!,#REF!,#REF!,#REF!,#REF!,#REF!,#REF!,#REF!,#REF!,#REF!,#REF!,#REF!,#REF!,#REF!,#REF!</definedName>
    <definedName name="__APW_RESTORE_DATA253__" localSheetId="0" hidden="1">#REF!,#REF!,#REF!,#REF!,#REF!,#REF!,#REF!,#REF!,#REF!,#REF!,#REF!,#REF!,#REF!,#REF!</definedName>
    <definedName name="__APW_RESTORE_DATA253__" hidden="1">#REF!,#REF!,#REF!,#REF!,#REF!,#REF!,#REF!,#REF!,#REF!,#REF!,#REF!,#REF!,#REF!,#REF!</definedName>
    <definedName name="__APW_RESTORE_DATA254__" localSheetId="0" hidden="1">#REF!,#REF!,#REF!,#REF!,#REF!,#REF!,#REF!,#REF!,#REF!,#REF!,#REF!,#REF!,#REF!,#REF!,#REF!,#REF!,#REF!</definedName>
    <definedName name="__APW_RESTORE_DATA254__" hidden="1">#REF!,#REF!,#REF!,#REF!,#REF!,#REF!,#REF!,#REF!,#REF!,#REF!,#REF!,#REF!,#REF!,#REF!,#REF!,#REF!,#REF!</definedName>
    <definedName name="__APW_RESTORE_DATA255__" localSheetId="0" hidden="1">#REF!,#REF!,#REF!,#REF!,#REF!,#REF!,#REF!,#REF!,#REF!,#REF!,#REF!,#REF!,#REF!,#REF!,#REF!,#REF!</definedName>
    <definedName name="__APW_RESTORE_DATA255__" hidden="1">#REF!,#REF!,#REF!,#REF!,#REF!,#REF!,#REF!,#REF!,#REF!,#REF!,#REF!,#REF!,#REF!,#REF!,#REF!,#REF!</definedName>
    <definedName name="__APW_RESTORE_DATA256__" localSheetId="0" hidden="1">#REF!,#REF!,#REF!,#REF!,#REF!,#REF!,#REF!,#REF!,#REF!,#REF!,#REF!,#REF!,#REF!,#REF!,#REF!,#REF!</definedName>
    <definedName name="__APW_RESTORE_DATA256__" hidden="1">#REF!,#REF!,#REF!,#REF!,#REF!,#REF!,#REF!,#REF!,#REF!,#REF!,#REF!,#REF!,#REF!,#REF!,#REF!,#REF!</definedName>
    <definedName name="__APW_RESTORE_DATA257__" localSheetId="0" hidden="1">#REF!,#REF!,#REF!,#REF!,#REF!,#REF!,#REF!,#REF!,#REF!,#REF!,#REF!,#REF!,#REF!,#REF!,#REF!,#REF!</definedName>
    <definedName name="__APW_RESTORE_DATA257__" hidden="1">#REF!,#REF!,#REF!,#REF!,#REF!,#REF!,#REF!,#REF!,#REF!,#REF!,#REF!,#REF!,#REF!,#REF!,#REF!,#REF!</definedName>
    <definedName name="__APW_RESTORE_DATA258__" localSheetId="0" hidden="1">#REF!,#REF!,#REF!,#REF!,#REF!,#REF!,#REF!,#REF!,#REF!,#REF!,#REF!,#REF!,#REF!,#REF!,#REF!,#REF!</definedName>
    <definedName name="__APW_RESTORE_DATA258__" hidden="1">#REF!,#REF!,#REF!,#REF!,#REF!,#REF!,#REF!,#REF!,#REF!,#REF!,#REF!,#REF!,#REF!,#REF!,#REF!,#REF!</definedName>
    <definedName name="__APW_RESTORE_DATA259__" localSheetId="0" hidden="1">#REF!,#REF!,#REF!,#REF!,#REF!,#REF!,#REF!,#REF!,#REF!,#REF!,#REF!,#REF!,#REF!,#REF!,#REF!,#REF!</definedName>
    <definedName name="__APW_RESTORE_DATA259__" hidden="1">#REF!,#REF!,#REF!,#REF!,#REF!,#REF!,#REF!,#REF!,#REF!,#REF!,#REF!,#REF!,#REF!,#REF!,#REF!,#REF!</definedName>
    <definedName name="__APW_RESTORE_DATA26__" localSheetId="0" hidden="1">#REF!,#REF!,#REF!,#REF!,#REF!,#REF!,#REF!,#REF!,#REF!,#REF!,#REF!,#REF!,#REF!,#REF!,#REF!,#REF!</definedName>
    <definedName name="__APW_RESTORE_DATA26__" hidden="1">#REF!,#REF!,#REF!,#REF!,#REF!,#REF!,#REF!,#REF!,#REF!,#REF!,#REF!,#REF!,#REF!,#REF!,#REF!,#REF!</definedName>
    <definedName name="__APW_RESTORE_DATA260__" localSheetId="0" hidden="1">#REF!,#REF!,#REF!,#REF!,#REF!,#REF!,#REF!,#REF!,#REF!,#REF!,#REF!,#REF!,#REF!,#REF!,#REF!</definedName>
    <definedName name="__APW_RESTORE_DATA260__" hidden="1">#REF!,#REF!,#REF!,#REF!,#REF!,#REF!,#REF!,#REF!,#REF!,#REF!,#REF!,#REF!,#REF!,#REF!,#REF!</definedName>
    <definedName name="__APW_RESTORE_DATA261__" localSheetId="0" hidden="1">#REF!,#REF!,#REF!,#REF!,#REF!,#REF!,#REF!,#REF!,#REF!,#REF!,#REF!,#REF!,#REF!,#REF!,#REF!</definedName>
    <definedName name="__APW_RESTORE_DATA261__" hidden="1">#REF!,#REF!,#REF!,#REF!,#REF!,#REF!,#REF!,#REF!,#REF!,#REF!,#REF!,#REF!,#REF!,#REF!,#REF!</definedName>
    <definedName name="__APW_RESTORE_DATA262__" localSheetId="0" hidden="1">#REF!,#REF!,#REF!,#REF!,#REF!,#REF!,#REF!,#REF!,#REF!,#REF!,#REF!,#REF!,#REF!,#REF!,#REF!</definedName>
    <definedName name="__APW_RESTORE_DATA262__" hidden="1">#REF!,#REF!,#REF!,#REF!,#REF!,#REF!,#REF!,#REF!,#REF!,#REF!,#REF!,#REF!,#REF!,#REF!,#REF!</definedName>
    <definedName name="__APW_RESTORE_DATA263__" localSheetId="0" hidden="1">#REF!,#REF!,#REF!,#REF!,#REF!,#REF!,#REF!,#REF!,#REF!,#REF!,#REF!,#REF!,#REF!,#REF!,#REF!</definedName>
    <definedName name="__APW_RESTORE_DATA263__" hidden="1">#REF!,#REF!,#REF!,#REF!,#REF!,#REF!,#REF!,#REF!,#REF!,#REF!,#REF!,#REF!,#REF!,#REF!,#REF!</definedName>
    <definedName name="__APW_RESTORE_DATA264__" localSheetId="0" hidden="1">#REF!,#REF!,#REF!,#REF!,#REF!,#REF!,#REF!,#REF!,#REF!,#REF!,#REF!,#REF!,#REF!,#REF!</definedName>
    <definedName name="__APW_RESTORE_DATA264__" hidden="1">#REF!,#REF!,#REF!,#REF!,#REF!,#REF!,#REF!,#REF!,#REF!,#REF!,#REF!,#REF!,#REF!,#REF!</definedName>
    <definedName name="__APW_RESTORE_DATA265__" localSheetId="0" hidden="1">#REF!,#REF!,#REF!,#REF!,#REF!,#REF!,#REF!,#REF!,#REF!,#REF!,#REF!,#REF!,#REF!,#REF!,#REF!,#REF!,#REF!</definedName>
    <definedName name="__APW_RESTORE_DATA265__" hidden="1">#REF!,#REF!,#REF!,#REF!,#REF!,#REF!,#REF!,#REF!,#REF!,#REF!,#REF!,#REF!,#REF!,#REF!,#REF!,#REF!,#REF!</definedName>
    <definedName name="__APW_RESTORE_DATA266__" localSheetId="0" hidden="1">#REF!,#REF!,#REF!,#REF!,#REF!,#REF!,#REF!,#REF!,#REF!,#REF!,#REF!,#REF!,#REF!,#REF!,#REF!,#REF!</definedName>
    <definedName name="__APW_RESTORE_DATA266__" hidden="1">#REF!,#REF!,#REF!,#REF!,#REF!,#REF!,#REF!,#REF!,#REF!,#REF!,#REF!,#REF!,#REF!,#REF!,#REF!,#REF!</definedName>
    <definedName name="__APW_RESTORE_DATA267__" localSheetId="0" hidden="1">#REF!,#REF!,#REF!,#REF!,#REF!,#REF!,#REF!,#REF!,#REF!,#REF!,#REF!,#REF!,#REF!,#REF!,#REF!,#REF!</definedName>
    <definedName name="__APW_RESTORE_DATA267__" hidden="1">#REF!,#REF!,#REF!,#REF!,#REF!,#REF!,#REF!,#REF!,#REF!,#REF!,#REF!,#REF!,#REF!,#REF!,#REF!,#REF!</definedName>
    <definedName name="__APW_RESTORE_DATA268__" localSheetId="0" hidden="1">#REF!,#REF!,#REF!,#REF!,#REF!,#REF!,#REF!,#REF!,#REF!,#REF!,#REF!,#REF!,#REF!,#REF!,#REF!,#REF!</definedName>
    <definedName name="__APW_RESTORE_DATA268__" hidden="1">#REF!,#REF!,#REF!,#REF!,#REF!,#REF!,#REF!,#REF!,#REF!,#REF!,#REF!,#REF!,#REF!,#REF!,#REF!,#REF!</definedName>
    <definedName name="__APW_RESTORE_DATA269__" localSheetId="0" hidden="1">#REF!,#REF!,#REF!,#REF!,#REF!,#REF!,#REF!,#REF!,#REF!,#REF!,#REF!,#REF!,#REF!,#REF!,#REF!,#REF!</definedName>
    <definedName name="__APW_RESTORE_DATA269__" hidden="1">#REF!,#REF!,#REF!,#REF!,#REF!,#REF!,#REF!,#REF!,#REF!,#REF!,#REF!,#REF!,#REF!,#REF!,#REF!,#REF!</definedName>
    <definedName name="__APW_RESTORE_DATA27__" localSheetId="0" hidden="1">#REF!,#REF!,#REF!,#REF!,#REF!,#REF!,#REF!,#REF!,#REF!,#REF!,#REF!,#REF!,#REF!,#REF!,#REF!,#REF!</definedName>
    <definedName name="__APW_RESTORE_DATA27__" hidden="1">#REF!,#REF!,#REF!,#REF!,#REF!,#REF!,#REF!,#REF!,#REF!,#REF!,#REF!,#REF!,#REF!,#REF!,#REF!,#REF!</definedName>
    <definedName name="__APW_RESTORE_DATA270__" localSheetId="0" hidden="1">#REF!,#REF!,#REF!,#REF!,#REF!,#REF!,#REF!,#REF!,#REF!,#REF!,#REF!,#REF!,#REF!,#REF!,#REF!,#REF!</definedName>
    <definedName name="__APW_RESTORE_DATA270__" hidden="1">#REF!,#REF!,#REF!,#REF!,#REF!,#REF!,#REF!,#REF!,#REF!,#REF!,#REF!,#REF!,#REF!,#REF!,#REF!,#REF!</definedName>
    <definedName name="__APW_RESTORE_DATA271__" localSheetId="0" hidden="1">#REF!,#REF!,#REF!,#REF!,#REF!,#REF!,#REF!,#REF!,#REF!,#REF!,#REF!,#REF!,#REF!,#REF!,#REF!</definedName>
    <definedName name="__APW_RESTORE_DATA271__" hidden="1">#REF!,#REF!,#REF!,#REF!,#REF!,#REF!,#REF!,#REF!,#REF!,#REF!,#REF!,#REF!,#REF!,#REF!,#REF!</definedName>
    <definedName name="__APW_RESTORE_DATA272__" localSheetId="0" hidden="1">#REF!,#REF!,#REF!,#REF!,#REF!,#REF!,#REF!,#REF!,#REF!,#REF!,#REF!,#REF!,#REF!,#REF!,#REF!</definedName>
    <definedName name="__APW_RESTORE_DATA272__" hidden="1">#REF!,#REF!,#REF!,#REF!,#REF!,#REF!,#REF!,#REF!,#REF!,#REF!,#REF!,#REF!,#REF!,#REF!,#REF!</definedName>
    <definedName name="__APW_RESTORE_DATA273__" localSheetId="0" hidden="1">#REF!,#REF!,#REF!,#REF!,#REF!,#REF!,#REF!,#REF!,#REF!,#REF!,#REF!,#REF!,#REF!,#REF!,#REF!</definedName>
    <definedName name="__APW_RESTORE_DATA273__" hidden="1">#REF!,#REF!,#REF!,#REF!,#REF!,#REF!,#REF!,#REF!,#REF!,#REF!,#REF!,#REF!,#REF!,#REF!,#REF!</definedName>
    <definedName name="__APW_RESTORE_DATA274__" localSheetId="0" hidden="1">#REF!,#REF!,#REF!,#REF!,#REF!,#REF!,#REF!,#REF!,#REF!,#REF!,#REF!,#REF!,#REF!,#REF!,#REF!</definedName>
    <definedName name="__APW_RESTORE_DATA274__" hidden="1">#REF!,#REF!,#REF!,#REF!,#REF!,#REF!,#REF!,#REF!,#REF!,#REF!,#REF!,#REF!,#REF!,#REF!,#REF!</definedName>
    <definedName name="__APW_RESTORE_DATA275__" localSheetId="0" hidden="1">#REF!,#REF!,#REF!,#REF!,#REF!,#REF!,#REF!,#REF!,#REF!,#REF!,#REF!,#REF!,#REF!,#REF!</definedName>
    <definedName name="__APW_RESTORE_DATA275__" hidden="1">#REF!,#REF!,#REF!,#REF!,#REF!,#REF!,#REF!,#REF!,#REF!,#REF!,#REF!,#REF!,#REF!,#REF!</definedName>
    <definedName name="__APW_RESTORE_DATA276__" localSheetId="0" hidden="1">#REF!,#REF!,#REF!,#REF!,#REF!,#REF!,#REF!,#REF!,#REF!,#REF!,#REF!,#REF!,#REF!,#REF!,#REF!,#REF!,#REF!</definedName>
    <definedName name="__APW_RESTORE_DATA276__" hidden="1">#REF!,#REF!,#REF!,#REF!,#REF!,#REF!,#REF!,#REF!,#REF!,#REF!,#REF!,#REF!,#REF!,#REF!,#REF!,#REF!,#REF!</definedName>
    <definedName name="__APW_RESTORE_DATA277__" localSheetId="0" hidden="1">#REF!,#REF!,#REF!,#REF!,#REF!,#REF!,#REF!,#REF!,#REF!,#REF!,#REF!,#REF!,#REF!,#REF!,#REF!,#REF!</definedName>
    <definedName name="__APW_RESTORE_DATA277__" hidden="1">#REF!,#REF!,#REF!,#REF!,#REF!,#REF!,#REF!,#REF!,#REF!,#REF!,#REF!,#REF!,#REF!,#REF!,#REF!,#REF!</definedName>
    <definedName name="__APW_RESTORE_DATA278__" localSheetId="0" hidden="1">#REF!,#REF!,#REF!,#REF!,#REF!,#REF!,#REF!,#REF!,#REF!,#REF!,#REF!,#REF!,#REF!,#REF!,#REF!,#REF!</definedName>
    <definedName name="__APW_RESTORE_DATA278__" hidden="1">#REF!,#REF!,#REF!,#REF!,#REF!,#REF!,#REF!,#REF!,#REF!,#REF!,#REF!,#REF!,#REF!,#REF!,#REF!,#REF!</definedName>
    <definedName name="__APW_RESTORE_DATA279__" localSheetId="0" hidden="1">#REF!,#REF!,#REF!,#REF!,#REF!,#REF!,#REF!,#REF!,#REF!,#REF!,#REF!,#REF!,#REF!,#REF!,#REF!,#REF!</definedName>
    <definedName name="__APW_RESTORE_DATA279__" hidden="1">#REF!,#REF!,#REF!,#REF!,#REF!,#REF!,#REF!,#REF!,#REF!,#REF!,#REF!,#REF!,#REF!,#REF!,#REF!,#REF!</definedName>
    <definedName name="__APW_RESTORE_DATA28__" localSheetId="0" hidden="1">#REF!,#REF!,#REF!,#REF!,#REF!,#REF!,#REF!,#REF!,#REF!,#REF!,#REF!,#REF!,#REF!,#REF!,#REF!,#REF!</definedName>
    <definedName name="__APW_RESTORE_DATA28__" hidden="1">#REF!,#REF!,#REF!,#REF!,#REF!,#REF!,#REF!,#REF!,#REF!,#REF!,#REF!,#REF!,#REF!,#REF!,#REF!,#REF!</definedName>
    <definedName name="__APW_RESTORE_DATA280__" localSheetId="0" hidden="1">#REF!,#REF!,#REF!,#REF!,#REF!,#REF!,#REF!,#REF!,#REF!,#REF!,#REF!,#REF!,#REF!,#REF!,#REF!,#REF!</definedName>
    <definedName name="__APW_RESTORE_DATA280__" hidden="1">#REF!,#REF!,#REF!,#REF!,#REF!,#REF!,#REF!,#REF!,#REF!,#REF!,#REF!,#REF!,#REF!,#REF!,#REF!,#REF!</definedName>
    <definedName name="__APW_RESTORE_DATA281__" localSheetId="0" hidden="1">#REF!,#REF!,#REF!,#REF!,#REF!,#REF!,#REF!,#REF!,#REF!,#REF!,#REF!,#REF!,#REF!,#REF!,#REF!,#REF!</definedName>
    <definedName name="__APW_RESTORE_DATA281__" hidden="1">#REF!,#REF!,#REF!,#REF!,#REF!,#REF!,#REF!,#REF!,#REF!,#REF!,#REF!,#REF!,#REF!,#REF!,#REF!,#REF!</definedName>
    <definedName name="__APW_RESTORE_DATA282__" localSheetId="0" hidden="1">#REF!,#REF!,#REF!,#REF!,#REF!,#REF!,#REF!,#REF!,#REF!,#REF!,#REF!,#REF!,#REF!,#REF!,#REF!</definedName>
    <definedName name="__APW_RESTORE_DATA282__" hidden="1">#REF!,#REF!,#REF!,#REF!,#REF!,#REF!,#REF!,#REF!,#REF!,#REF!,#REF!,#REF!,#REF!,#REF!,#REF!</definedName>
    <definedName name="__APW_RESTORE_DATA283__" localSheetId="0" hidden="1">#REF!,#REF!,#REF!,#REF!,#REF!,#REF!,#REF!,#REF!,#REF!,#REF!,#REF!,#REF!,#REF!,#REF!,#REF!</definedName>
    <definedName name="__APW_RESTORE_DATA283__" hidden="1">#REF!,#REF!,#REF!,#REF!,#REF!,#REF!,#REF!,#REF!,#REF!,#REF!,#REF!,#REF!,#REF!,#REF!,#REF!</definedName>
    <definedName name="__APW_RESTORE_DATA284__" localSheetId="0" hidden="1">#REF!,#REF!,#REF!,#REF!,#REF!,#REF!,#REF!,#REF!,#REF!,#REF!,#REF!,#REF!,#REF!,#REF!,#REF!</definedName>
    <definedName name="__APW_RESTORE_DATA284__" hidden="1">#REF!,#REF!,#REF!,#REF!,#REF!,#REF!,#REF!,#REF!,#REF!,#REF!,#REF!,#REF!,#REF!,#REF!,#REF!</definedName>
    <definedName name="__APW_RESTORE_DATA285__" localSheetId="0" hidden="1">#REF!,#REF!,#REF!,#REF!,#REF!,#REF!,#REF!,#REF!,#REF!,#REF!,#REF!,#REF!,#REF!,#REF!,#REF!</definedName>
    <definedName name="__APW_RESTORE_DATA285__" hidden="1">#REF!,#REF!,#REF!,#REF!,#REF!,#REF!,#REF!,#REF!,#REF!,#REF!,#REF!,#REF!,#REF!,#REF!,#REF!</definedName>
    <definedName name="__APW_RESTORE_DATA286__" localSheetId="0" hidden="1">#REF!,#REF!,#REF!,#REF!,#REF!,#REF!,#REF!,#REF!,#REF!,#REF!,#REF!,#REF!,#REF!,#REF!</definedName>
    <definedName name="__APW_RESTORE_DATA286__" hidden="1">#REF!,#REF!,#REF!,#REF!,#REF!,#REF!,#REF!,#REF!,#REF!,#REF!,#REF!,#REF!,#REF!,#REF!</definedName>
    <definedName name="__APW_RESTORE_DATA287__" localSheetId="0" hidden="1">#REF!,#REF!,#REF!,#REF!,#REF!,#REF!,#REF!,#REF!,#REF!,#REF!,#REF!,#REF!,#REF!,#REF!,#REF!,#REF!,#REF!</definedName>
    <definedName name="__APW_RESTORE_DATA287__" hidden="1">#REF!,#REF!,#REF!,#REF!,#REF!,#REF!,#REF!,#REF!,#REF!,#REF!,#REF!,#REF!,#REF!,#REF!,#REF!,#REF!,#REF!</definedName>
    <definedName name="__APW_RESTORE_DATA288__" localSheetId="0" hidden="1">#REF!,#REF!,#REF!,#REF!,#REF!,#REF!,#REF!,#REF!,#REF!,#REF!,#REF!,#REF!,#REF!,#REF!,#REF!,#REF!</definedName>
    <definedName name="__APW_RESTORE_DATA288__" hidden="1">#REF!,#REF!,#REF!,#REF!,#REF!,#REF!,#REF!,#REF!,#REF!,#REF!,#REF!,#REF!,#REF!,#REF!,#REF!,#REF!</definedName>
    <definedName name="__APW_RESTORE_DATA289__" localSheetId="0" hidden="1">#REF!,#REF!,#REF!,#REF!,#REF!,#REF!,#REF!,#REF!,#REF!,#REF!,#REF!,#REF!,#REF!,#REF!,#REF!,#REF!</definedName>
    <definedName name="__APW_RESTORE_DATA289__" hidden="1">#REF!,#REF!,#REF!,#REF!,#REF!,#REF!,#REF!,#REF!,#REF!,#REF!,#REF!,#REF!,#REF!,#REF!,#REF!,#REF!</definedName>
    <definedName name="__APW_RESTORE_DATA29__" localSheetId="0" hidden="1">#REF!,#REF!,#REF!,#REF!,#REF!,#REF!,#REF!,#REF!,#REF!,#REF!,#REF!,#REF!,#REF!,#REF!,#REF!,#REF!</definedName>
    <definedName name="__APW_RESTORE_DATA29__" hidden="1">#REF!,#REF!,#REF!,#REF!,#REF!,#REF!,#REF!,#REF!,#REF!,#REF!,#REF!,#REF!,#REF!,#REF!,#REF!,#REF!</definedName>
    <definedName name="__APW_RESTORE_DATA290__" localSheetId="0" hidden="1">#REF!,#REF!,#REF!,#REF!,#REF!,#REF!,#REF!,#REF!,#REF!,#REF!,#REF!,#REF!,#REF!,#REF!,#REF!,#REF!</definedName>
    <definedName name="__APW_RESTORE_DATA290__" hidden="1">#REF!,#REF!,#REF!,#REF!,#REF!,#REF!,#REF!,#REF!,#REF!,#REF!,#REF!,#REF!,#REF!,#REF!,#REF!,#REF!</definedName>
    <definedName name="__APW_RESTORE_DATA291__" localSheetId="0" hidden="1">#REF!,#REF!,#REF!,#REF!,#REF!,#REF!,#REF!,#REF!,#REF!,#REF!,#REF!,#REF!,#REF!,#REF!,#REF!,#REF!</definedName>
    <definedName name="__APW_RESTORE_DATA291__" hidden="1">#REF!,#REF!,#REF!,#REF!,#REF!,#REF!,#REF!,#REF!,#REF!,#REF!,#REF!,#REF!,#REF!,#REF!,#REF!,#REF!</definedName>
    <definedName name="__APW_RESTORE_DATA292__" localSheetId="0" hidden="1">#REF!,#REF!,#REF!,#REF!,#REF!,#REF!,#REF!,#REF!,#REF!,#REF!,#REF!,#REF!,#REF!,#REF!,#REF!,#REF!</definedName>
    <definedName name="__APW_RESTORE_DATA292__" hidden="1">#REF!,#REF!,#REF!,#REF!,#REF!,#REF!,#REF!,#REF!,#REF!,#REF!,#REF!,#REF!,#REF!,#REF!,#REF!,#REF!</definedName>
    <definedName name="__APW_RESTORE_DATA293__" localSheetId="0" hidden="1">#REF!,#REF!,#REF!,#REF!,#REF!,#REF!,#REF!,#REF!,#REF!,#REF!,#REF!,#REF!,#REF!,#REF!,#REF!</definedName>
    <definedName name="__APW_RESTORE_DATA293__" hidden="1">#REF!,#REF!,#REF!,#REF!,#REF!,#REF!,#REF!,#REF!,#REF!,#REF!,#REF!,#REF!,#REF!,#REF!,#REF!</definedName>
    <definedName name="__APW_RESTORE_DATA294__" localSheetId="0" hidden="1">#REF!,#REF!,#REF!,#REF!,#REF!,#REF!,#REF!,#REF!,#REF!,#REF!,#REF!,#REF!,#REF!,#REF!,#REF!</definedName>
    <definedName name="__APW_RESTORE_DATA294__" hidden="1">#REF!,#REF!,#REF!,#REF!,#REF!,#REF!,#REF!,#REF!,#REF!,#REF!,#REF!,#REF!,#REF!,#REF!,#REF!</definedName>
    <definedName name="__APW_RESTORE_DATA295__" localSheetId="0" hidden="1">#REF!,#REF!,#REF!,#REF!,#REF!,#REF!,#REF!,#REF!,#REF!,#REF!,#REF!,#REF!,#REF!,#REF!,#REF!</definedName>
    <definedName name="__APW_RESTORE_DATA295__" hidden="1">#REF!,#REF!,#REF!,#REF!,#REF!,#REF!,#REF!,#REF!,#REF!,#REF!,#REF!,#REF!,#REF!,#REF!,#REF!</definedName>
    <definedName name="__APW_RESTORE_DATA296__" localSheetId="0" hidden="1">#REF!,#REF!,#REF!,#REF!,#REF!,#REF!,#REF!,#REF!,#REF!,#REF!,#REF!,#REF!,#REF!,#REF!,#REF!</definedName>
    <definedName name="__APW_RESTORE_DATA296__" hidden="1">#REF!,#REF!,#REF!,#REF!,#REF!,#REF!,#REF!,#REF!,#REF!,#REF!,#REF!,#REF!,#REF!,#REF!,#REF!</definedName>
    <definedName name="__APW_RESTORE_DATA297__" localSheetId="0" hidden="1">#REF!,#REF!,#REF!,#REF!,#REF!,#REF!,#REF!,#REF!,#REF!,#REF!,#REF!,#REF!,#REF!,#REF!</definedName>
    <definedName name="__APW_RESTORE_DATA297__" hidden="1">#REF!,#REF!,#REF!,#REF!,#REF!,#REF!,#REF!,#REF!,#REF!,#REF!,#REF!,#REF!,#REF!,#REF!</definedName>
    <definedName name="__APW_RESTORE_DATA298__" localSheetId="0" hidden="1">#REF!,#REF!,#REF!,#REF!,#REF!,#REF!,#REF!,#REF!,#REF!,#REF!,#REF!,#REF!,#REF!,#REF!,#REF!,#REF!,#REF!</definedName>
    <definedName name="__APW_RESTORE_DATA298__" hidden="1">#REF!,#REF!,#REF!,#REF!,#REF!,#REF!,#REF!,#REF!,#REF!,#REF!,#REF!,#REF!,#REF!,#REF!,#REF!,#REF!,#REF!</definedName>
    <definedName name="__APW_RESTORE_DATA299__" localSheetId="0" hidden="1">#REF!,#REF!,#REF!,#REF!,#REF!,#REF!,#REF!,#REF!,#REF!,#REF!,#REF!,#REF!,#REF!,#REF!,#REF!,#REF!</definedName>
    <definedName name="__APW_RESTORE_DATA299__" hidden="1">#REF!,#REF!,#REF!,#REF!,#REF!,#REF!,#REF!,#REF!,#REF!,#REF!,#REF!,#REF!,#REF!,#REF!,#REF!,#REF!</definedName>
    <definedName name="__APW_RESTORE_DATA3__" localSheetId="0" hidden="1">#REF!,#REF!,#REF!,#REF!,#REF!,#REF!,#REF!,#REF!,#REF!,#REF!,#REF!,#REF!,#REF!,#REF!,#REF!,#REF!</definedName>
    <definedName name="__APW_RESTORE_DATA3__" hidden="1">#REF!,#REF!,#REF!,#REF!,#REF!,#REF!,#REF!,#REF!,#REF!,#REF!,#REF!,#REF!,#REF!,#REF!,#REF!,#REF!</definedName>
    <definedName name="__APW_RESTORE_DATA30__" localSheetId="0" hidden="1">#REF!,#REF!,#REF!,#REF!,#REF!,#REF!,#REF!,#REF!,#REF!,#REF!,#REF!,#REF!,#REF!,#REF!,#REF!</definedName>
    <definedName name="__APW_RESTORE_DATA30__" hidden="1">#REF!,#REF!,#REF!,#REF!,#REF!,#REF!,#REF!,#REF!,#REF!,#REF!,#REF!,#REF!,#REF!,#REF!,#REF!</definedName>
    <definedName name="__APW_RESTORE_DATA300__" localSheetId="0" hidden="1">#REF!,#REF!,#REF!,#REF!,#REF!,#REF!,#REF!,#REF!,#REF!,#REF!,#REF!,#REF!,#REF!,#REF!,#REF!,#REF!</definedName>
    <definedName name="__APW_RESTORE_DATA300__" hidden="1">#REF!,#REF!,#REF!,#REF!,#REF!,#REF!,#REF!,#REF!,#REF!,#REF!,#REF!,#REF!,#REF!,#REF!,#REF!,#REF!</definedName>
    <definedName name="__APW_RESTORE_DATA301__" localSheetId="0" hidden="1">#REF!,#REF!,#REF!,#REF!,#REF!,#REF!,#REF!,#REF!,#REF!,#REF!,#REF!,#REF!,#REF!,#REF!,#REF!,#REF!</definedName>
    <definedName name="__APW_RESTORE_DATA301__" hidden="1">#REF!,#REF!,#REF!,#REF!,#REF!,#REF!,#REF!,#REF!,#REF!,#REF!,#REF!,#REF!,#REF!,#REF!,#REF!,#REF!</definedName>
    <definedName name="__APW_RESTORE_DATA302__" localSheetId="0" hidden="1">#REF!,#REF!,#REF!,#REF!,#REF!,#REF!,#REF!,#REF!,#REF!,#REF!,#REF!,#REF!,#REF!,#REF!,#REF!,#REF!</definedName>
    <definedName name="__APW_RESTORE_DATA302__" hidden="1">#REF!,#REF!,#REF!,#REF!,#REF!,#REF!,#REF!,#REF!,#REF!,#REF!,#REF!,#REF!,#REF!,#REF!,#REF!,#REF!</definedName>
    <definedName name="__APW_RESTORE_DATA303__" localSheetId="0" hidden="1">#REF!,#REF!,#REF!,#REF!,#REF!,#REF!,#REF!,#REF!,#REF!,#REF!,#REF!,#REF!,#REF!,#REF!,#REF!,#REF!</definedName>
    <definedName name="__APW_RESTORE_DATA303__" hidden="1">#REF!,#REF!,#REF!,#REF!,#REF!,#REF!,#REF!,#REF!,#REF!,#REF!,#REF!,#REF!,#REF!,#REF!,#REF!,#REF!</definedName>
    <definedName name="__APW_RESTORE_DATA304__" localSheetId="0" hidden="1">#REF!,#REF!,#REF!,#REF!,#REF!,#REF!,#REF!,#REF!,#REF!,#REF!,#REF!,#REF!,#REF!,#REF!,#REF!</definedName>
    <definedName name="__APW_RESTORE_DATA304__" hidden="1">#REF!,#REF!,#REF!,#REF!,#REF!,#REF!,#REF!,#REF!,#REF!,#REF!,#REF!,#REF!,#REF!,#REF!,#REF!</definedName>
    <definedName name="__APW_RESTORE_DATA305__" localSheetId="0" hidden="1">#REF!,#REF!,#REF!,#REF!,#REF!,#REF!,#REF!,#REF!,#REF!,#REF!,#REF!,#REF!,#REF!,#REF!,#REF!</definedName>
    <definedName name="__APW_RESTORE_DATA305__" hidden="1">#REF!,#REF!,#REF!,#REF!,#REF!,#REF!,#REF!,#REF!,#REF!,#REF!,#REF!,#REF!,#REF!,#REF!,#REF!</definedName>
    <definedName name="__APW_RESTORE_DATA306__" localSheetId="0" hidden="1">#REF!,#REF!,#REF!,#REF!,#REF!,#REF!,#REF!,#REF!,#REF!,#REF!,#REF!,#REF!,#REF!,#REF!,#REF!</definedName>
    <definedName name="__APW_RESTORE_DATA306__" hidden="1">#REF!,#REF!,#REF!,#REF!,#REF!,#REF!,#REF!,#REF!,#REF!,#REF!,#REF!,#REF!,#REF!,#REF!,#REF!</definedName>
    <definedName name="__APW_RESTORE_DATA307__" localSheetId="0" hidden="1">#REF!,#REF!,#REF!,#REF!,#REF!,#REF!,#REF!,#REF!,#REF!,#REF!,#REF!,#REF!,#REF!,#REF!,#REF!</definedName>
    <definedName name="__APW_RESTORE_DATA307__" hidden="1">#REF!,#REF!,#REF!,#REF!,#REF!,#REF!,#REF!,#REF!,#REF!,#REF!,#REF!,#REF!,#REF!,#REF!,#REF!</definedName>
    <definedName name="__APW_RESTORE_DATA308__" localSheetId="0" hidden="1">#REF!,#REF!,#REF!,#REF!,#REF!,#REF!,#REF!,#REF!,#REF!,#REF!,#REF!,#REF!,#REF!,#REF!</definedName>
    <definedName name="__APW_RESTORE_DATA308__" hidden="1">#REF!,#REF!,#REF!,#REF!,#REF!,#REF!,#REF!,#REF!,#REF!,#REF!,#REF!,#REF!,#REF!,#REF!</definedName>
    <definedName name="__APW_RESTORE_DATA309__" localSheetId="0" hidden="1">#REF!,#REF!,#REF!,#REF!,#REF!,#REF!,#REF!,#REF!,#REF!,#REF!,#REF!,#REF!,#REF!,#REF!,#REF!,#REF!,#REF!</definedName>
    <definedName name="__APW_RESTORE_DATA309__" hidden="1">#REF!,#REF!,#REF!,#REF!,#REF!,#REF!,#REF!,#REF!,#REF!,#REF!,#REF!,#REF!,#REF!,#REF!,#REF!,#REF!,#REF!</definedName>
    <definedName name="__APW_RESTORE_DATA31__" localSheetId="0" hidden="1">#REF!,#REF!,#REF!,#REF!,#REF!,#REF!,#REF!,#REF!,#REF!,#REF!,#REF!,#REF!,#REF!,#REF!,#REF!</definedName>
    <definedName name="__APW_RESTORE_DATA31__" hidden="1">#REF!,#REF!,#REF!,#REF!,#REF!,#REF!,#REF!,#REF!,#REF!,#REF!,#REF!,#REF!,#REF!,#REF!,#REF!</definedName>
    <definedName name="__APW_RESTORE_DATA310__" localSheetId="0" hidden="1">#REF!,#REF!,#REF!,#REF!,#REF!,#REF!,#REF!,#REF!,#REF!,#REF!,#REF!,#REF!,#REF!,#REF!,#REF!,#REF!</definedName>
    <definedName name="__APW_RESTORE_DATA310__" hidden="1">#REF!,#REF!,#REF!,#REF!,#REF!,#REF!,#REF!,#REF!,#REF!,#REF!,#REF!,#REF!,#REF!,#REF!,#REF!,#REF!</definedName>
    <definedName name="__APW_RESTORE_DATA311__" localSheetId="0" hidden="1">#REF!,#REF!,#REF!,#REF!,#REF!,#REF!,#REF!,#REF!,#REF!,#REF!,#REF!,#REF!,#REF!,#REF!,#REF!,#REF!</definedName>
    <definedName name="__APW_RESTORE_DATA311__" hidden="1">#REF!,#REF!,#REF!,#REF!,#REF!,#REF!,#REF!,#REF!,#REF!,#REF!,#REF!,#REF!,#REF!,#REF!,#REF!,#REF!</definedName>
    <definedName name="__APW_RESTORE_DATA312__" localSheetId="0" hidden="1">#REF!,#REF!,#REF!,#REF!,#REF!,#REF!,#REF!,#REF!,#REF!,#REF!,#REF!,#REF!,#REF!,#REF!,#REF!,#REF!</definedName>
    <definedName name="__APW_RESTORE_DATA312__" hidden="1">#REF!,#REF!,#REF!,#REF!,#REF!,#REF!,#REF!,#REF!,#REF!,#REF!,#REF!,#REF!,#REF!,#REF!,#REF!,#REF!</definedName>
    <definedName name="__APW_RESTORE_DATA313__" localSheetId="0" hidden="1">#REF!,#REF!,#REF!,#REF!,#REF!,#REF!,#REF!,#REF!,#REF!,#REF!,#REF!,#REF!,#REF!,#REF!,#REF!,#REF!</definedName>
    <definedName name="__APW_RESTORE_DATA313__" hidden="1">#REF!,#REF!,#REF!,#REF!,#REF!,#REF!,#REF!,#REF!,#REF!,#REF!,#REF!,#REF!,#REF!,#REF!,#REF!,#REF!</definedName>
    <definedName name="__APW_RESTORE_DATA314__" localSheetId="0" hidden="1">#REF!,#REF!,#REF!,#REF!,#REF!,#REF!,#REF!,#REF!,#REF!,#REF!,#REF!,#REF!,#REF!,#REF!,#REF!,#REF!</definedName>
    <definedName name="__APW_RESTORE_DATA314__" hidden="1">#REF!,#REF!,#REF!,#REF!,#REF!,#REF!,#REF!,#REF!,#REF!,#REF!,#REF!,#REF!,#REF!,#REF!,#REF!,#REF!</definedName>
    <definedName name="__APW_RESTORE_DATA315__" localSheetId="0" hidden="1">#REF!,#REF!,#REF!,#REF!,#REF!,#REF!,#REF!,#REF!,#REF!,#REF!,#REF!,#REF!,#REF!,#REF!,#REF!</definedName>
    <definedName name="__APW_RESTORE_DATA315__" hidden="1">#REF!,#REF!,#REF!,#REF!,#REF!,#REF!,#REF!,#REF!,#REF!,#REF!,#REF!,#REF!,#REF!,#REF!,#REF!</definedName>
    <definedName name="__APW_RESTORE_DATA316__" localSheetId="0" hidden="1">#REF!,#REF!,#REF!,#REF!,#REF!,#REF!,#REF!,#REF!,#REF!,#REF!,#REF!,#REF!,#REF!,#REF!,#REF!</definedName>
    <definedName name="__APW_RESTORE_DATA316__" hidden="1">#REF!,#REF!,#REF!,#REF!,#REF!,#REF!,#REF!,#REF!,#REF!,#REF!,#REF!,#REF!,#REF!,#REF!,#REF!</definedName>
    <definedName name="__APW_RESTORE_DATA317__" localSheetId="0" hidden="1">#REF!,#REF!,#REF!,#REF!,#REF!,#REF!,#REF!,#REF!,#REF!,#REF!,#REF!,#REF!,#REF!,#REF!,#REF!</definedName>
    <definedName name="__APW_RESTORE_DATA317__" hidden="1">#REF!,#REF!,#REF!,#REF!,#REF!,#REF!,#REF!,#REF!,#REF!,#REF!,#REF!,#REF!,#REF!,#REF!,#REF!</definedName>
    <definedName name="__APW_RESTORE_DATA318__" localSheetId="0" hidden="1">#REF!,#REF!,#REF!,#REF!,#REF!,#REF!,#REF!,#REF!,#REF!,#REF!,#REF!,#REF!,#REF!,#REF!,#REF!</definedName>
    <definedName name="__APW_RESTORE_DATA318__" hidden="1">#REF!,#REF!,#REF!,#REF!,#REF!,#REF!,#REF!,#REF!,#REF!,#REF!,#REF!,#REF!,#REF!,#REF!,#REF!</definedName>
    <definedName name="__APW_RESTORE_DATA319__" localSheetId="0" hidden="1">#REF!,#REF!,#REF!,#REF!,#REF!,#REF!,#REF!,#REF!,#REF!,#REF!,#REF!,#REF!,#REF!,#REF!</definedName>
    <definedName name="__APW_RESTORE_DATA319__" hidden="1">#REF!,#REF!,#REF!,#REF!,#REF!,#REF!,#REF!,#REF!,#REF!,#REF!,#REF!,#REF!,#REF!,#REF!</definedName>
    <definedName name="__APW_RESTORE_DATA32__" localSheetId="0" hidden="1">#REF!,#REF!,#REF!,#REF!,#REF!,#REF!,#REF!,#REF!,#REF!,#REF!,#REF!,#REF!,#REF!,#REF!,#REF!</definedName>
    <definedName name="__APW_RESTORE_DATA32__" hidden="1">#REF!,#REF!,#REF!,#REF!,#REF!,#REF!,#REF!,#REF!,#REF!,#REF!,#REF!,#REF!,#REF!,#REF!,#REF!</definedName>
    <definedName name="__APW_RESTORE_DATA320__" localSheetId="0" hidden="1">#REF!,#REF!,#REF!,#REF!,#REF!,#REF!,#REF!,#REF!,#REF!,#REF!,#REF!,#REF!,#REF!,#REF!,#REF!,#REF!,#REF!</definedName>
    <definedName name="__APW_RESTORE_DATA320__" hidden="1">#REF!,#REF!,#REF!,#REF!,#REF!,#REF!,#REF!,#REF!,#REF!,#REF!,#REF!,#REF!,#REF!,#REF!,#REF!,#REF!,#REF!</definedName>
    <definedName name="__APW_RESTORE_DATA321__" localSheetId="0" hidden="1">#REF!,#REF!,#REF!,#REF!,#REF!,#REF!,#REF!,#REF!,#REF!,#REF!,#REF!,#REF!,#REF!,#REF!,#REF!,#REF!</definedName>
    <definedName name="__APW_RESTORE_DATA321__" hidden="1">#REF!,#REF!,#REF!,#REF!,#REF!,#REF!,#REF!,#REF!,#REF!,#REF!,#REF!,#REF!,#REF!,#REF!,#REF!,#REF!</definedName>
    <definedName name="__APW_RESTORE_DATA322__" localSheetId="0" hidden="1">#REF!,#REF!,#REF!,#REF!,#REF!,#REF!,#REF!,#REF!,#REF!,#REF!,#REF!,#REF!,#REF!,#REF!,#REF!,#REF!</definedName>
    <definedName name="__APW_RESTORE_DATA322__" hidden="1">#REF!,#REF!,#REF!,#REF!,#REF!,#REF!,#REF!,#REF!,#REF!,#REF!,#REF!,#REF!,#REF!,#REF!,#REF!,#REF!</definedName>
    <definedName name="__APW_RESTORE_DATA323__" localSheetId="0" hidden="1">#REF!,#REF!,#REF!,#REF!,#REF!,#REF!,#REF!,#REF!,#REF!,#REF!,#REF!,#REF!,#REF!,#REF!,#REF!,#REF!</definedName>
    <definedName name="__APW_RESTORE_DATA323__" hidden="1">#REF!,#REF!,#REF!,#REF!,#REF!,#REF!,#REF!,#REF!,#REF!,#REF!,#REF!,#REF!,#REF!,#REF!,#REF!,#REF!</definedName>
    <definedName name="__APW_RESTORE_DATA324__" localSheetId="0" hidden="1">#REF!,#REF!,#REF!,#REF!,#REF!,#REF!,#REF!,#REF!,#REF!,#REF!,#REF!,#REF!,#REF!,#REF!,#REF!,#REF!</definedName>
    <definedName name="__APW_RESTORE_DATA324__" hidden="1">#REF!,#REF!,#REF!,#REF!,#REF!,#REF!,#REF!,#REF!,#REF!,#REF!,#REF!,#REF!,#REF!,#REF!,#REF!,#REF!</definedName>
    <definedName name="__APW_RESTORE_DATA325__" localSheetId="0" hidden="1">#REF!,#REF!,#REF!,#REF!,#REF!,#REF!,#REF!,#REF!,#REF!,#REF!,#REF!,#REF!,#REF!,#REF!,#REF!,#REF!</definedName>
    <definedName name="__APW_RESTORE_DATA325__" hidden="1">#REF!,#REF!,#REF!,#REF!,#REF!,#REF!,#REF!,#REF!,#REF!,#REF!,#REF!,#REF!,#REF!,#REF!,#REF!,#REF!</definedName>
    <definedName name="__APW_RESTORE_DATA326__" localSheetId="0" hidden="1">#REF!,#REF!,#REF!,#REF!,#REF!,#REF!,#REF!,#REF!,#REF!,#REF!,#REF!,#REF!,#REF!,#REF!,#REF!</definedName>
    <definedName name="__APW_RESTORE_DATA326__" hidden="1">#REF!,#REF!,#REF!,#REF!,#REF!,#REF!,#REF!,#REF!,#REF!,#REF!,#REF!,#REF!,#REF!,#REF!,#REF!</definedName>
    <definedName name="__APW_RESTORE_DATA327__" localSheetId="0" hidden="1">#REF!,#REF!,#REF!,#REF!,#REF!,#REF!,#REF!,#REF!,#REF!,#REF!,#REF!,#REF!,#REF!,#REF!,#REF!</definedName>
    <definedName name="__APW_RESTORE_DATA327__" hidden="1">#REF!,#REF!,#REF!,#REF!,#REF!,#REF!,#REF!,#REF!,#REF!,#REF!,#REF!,#REF!,#REF!,#REF!,#REF!</definedName>
    <definedName name="__APW_RESTORE_DATA328__" localSheetId="0" hidden="1">#REF!,#REF!,#REF!,#REF!,#REF!,#REF!,#REF!,#REF!,#REF!,#REF!,#REF!,#REF!,#REF!,#REF!,#REF!</definedName>
    <definedName name="__APW_RESTORE_DATA328__" hidden="1">#REF!,#REF!,#REF!,#REF!,#REF!,#REF!,#REF!,#REF!,#REF!,#REF!,#REF!,#REF!,#REF!,#REF!,#REF!</definedName>
    <definedName name="__APW_RESTORE_DATA329__" localSheetId="0" hidden="1">#REF!,#REF!,#REF!,#REF!,#REF!,#REF!,#REF!,#REF!,#REF!,#REF!,#REF!,#REF!,#REF!,#REF!,#REF!</definedName>
    <definedName name="__APW_RESTORE_DATA329__" hidden="1">#REF!,#REF!,#REF!,#REF!,#REF!,#REF!,#REF!,#REF!,#REF!,#REF!,#REF!,#REF!,#REF!,#REF!,#REF!</definedName>
    <definedName name="__APW_RESTORE_DATA33__" localSheetId="0" hidden="1">#REF!,#REF!,#REF!,#REF!,#REF!,#REF!,#REF!,#REF!,#REF!,#REF!,#REF!,#REF!,#REF!,#REF!,#REF!</definedName>
    <definedName name="__APW_RESTORE_DATA33__" hidden="1">#REF!,#REF!,#REF!,#REF!,#REF!,#REF!,#REF!,#REF!,#REF!,#REF!,#REF!,#REF!,#REF!,#REF!,#REF!</definedName>
    <definedName name="__APW_RESTORE_DATA330__" localSheetId="0" hidden="1">#REF!,#REF!,#REF!,#REF!,#REF!,#REF!,#REF!,#REF!,#REF!,#REF!,#REF!,#REF!,#REF!,#REF!</definedName>
    <definedName name="__APW_RESTORE_DATA330__" hidden="1">#REF!,#REF!,#REF!,#REF!,#REF!,#REF!,#REF!,#REF!,#REF!,#REF!,#REF!,#REF!,#REF!,#REF!</definedName>
    <definedName name="__APW_RESTORE_DATA331__" localSheetId="0" hidden="1">#REF!,#REF!,#REF!,#REF!,#REF!,#REF!,#REF!,#REF!,#REF!,#REF!,#REF!,#REF!,#REF!,#REF!,#REF!,#REF!,#REF!</definedName>
    <definedName name="__APW_RESTORE_DATA331__" hidden="1">#REF!,#REF!,#REF!,#REF!,#REF!,#REF!,#REF!,#REF!,#REF!,#REF!,#REF!,#REF!,#REF!,#REF!,#REF!,#REF!,#REF!</definedName>
    <definedName name="__APW_RESTORE_DATA332__" localSheetId="0" hidden="1">#REF!,#REF!,#REF!,#REF!,#REF!,#REF!,#REF!,#REF!,#REF!,#REF!,#REF!,#REF!,#REF!,#REF!,#REF!,#REF!</definedName>
    <definedName name="__APW_RESTORE_DATA332__" hidden="1">#REF!,#REF!,#REF!,#REF!,#REF!,#REF!,#REF!,#REF!,#REF!,#REF!,#REF!,#REF!,#REF!,#REF!,#REF!,#REF!</definedName>
    <definedName name="__APW_RESTORE_DATA333__" localSheetId="0" hidden="1">#REF!,#REF!,#REF!,#REF!,#REF!,#REF!,#REF!,#REF!,#REF!,#REF!,#REF!,#REF!,#REF!,#REF!,#REF!,#REF!</definedName>
    <definedName name="__APW_RESTORE_DATA333__" hidden="1">#REF!,#REF!,#REF!,#REF!,#REF!,#REF!,#REF!,#REF!,#REF!,#REF!,#REF!,#REF!,#REF!,#REF!,#REF!,#REF!</definedName>
    <definedName name="__APW_RESTORE_DATA334__" localSheetId="0" hidden="1">#REF!,#REF!,#REF!,#REF!,#REF!,#REF!,#REF!,#REF!,#REF!,#REF!,#REF!,#REF!,#REF!,#REF!,#REF!,#REF!</definedName>
    <definedName name="__APW_RESTORE_DATA334__" hidden="1">#REF!,#REF!,#REF!,#REF!,#REF!,#REF!,#REF!,#REF!,#REF!,#REF!,#REF!,#REF!,#REF!,#REF!,#REF!,#REF!</definedName>
    <definedName name="__APW_RESTORE_DATA335__" localSheetId="0" hidden="1">#REF!,#REF!,#REF!,#REF!,#REF!,#REF!,#REF!,#REF!,#REF!,#REF!,#REF!,#REF!,#REF!,#REF!,#REF!,#REF!</definedName>
    <definedName name="__APW_RESTORE_DATA335__" hidden="1">#REF!,#REF!,#REF!,#REF!,#REF!,#REF!,#REF!,#REF!,#REF!,#REF!,#REF!,#REF!,#REF!,#REF!,#REF!,#REF!</definedName>
    <definedName name="__APW_RESTORE_DATA336__" localSheetId="0" hidden="1">#REF!,#REF!,#REF!,#REF!,#REF!,#REF!,#REF!,#REF!,#REF!,#REF!,#REF!,#REF!,#REF!,#REF!,#REF!,#REF!</definedName>
    <definedName name="__APW_RESTORE_DATA336__" hidden="1">#REF!,#REF!,#REF!,#REF!,#REF!,#REF!,#REF!,#REF!,#REF!,#REF!,#REF!,#REF!,#REF!,#REF!,#REF!,#REF!</definedName>
    <definedName name="__APW_RESTORE_DATA337__" localSheetId="0" hidden="1">#REF!,#REF!,#REF!,#REF!,#REF!,#REF!,#REF!,#REF!,#REF!,#REF!,#REF!,#REF!,#REF!,#REF!,#REF!</definedName>
    <definedName name="__APW_RESTORE_DATA337__" hidden="1">#REF!,#REF!,#REF!,#REF!,#REF!,#REF!,#REF!,#REF!,#REF!,#REF!,#REF!,#REF!,#REF!,#REF!,#REF!</definedName>
    <definedName name="__APW_RESTORE_DATA338__" localSheetId="0" hidden="1">#REF!,#REF!,#REF!,#REF!,#REF!,#REF!,#REF!,#REF!,#REF!,#REF!,#REF!,#REF!,#REF!,#REF!,#REF!</definedName>
    <definedName name="__APW_RESTORE_DATA338__" hidden="1">#REF!,#REF!,#REF!,#REF!,#REF!,#REF!,#REF!,#REF!,#REF!,#REF!,#REF!,#REF!,#REF!,#REF!,#REF!</definedName>
    <definedName name="__APW_RESTORE_DATA339__" localSheetId="0" hidden="1">#REF!,#REF!,#REF!,#REF!,#REF!,#REF!,#REF!,#REF!,#REF!,#REF!,#REF!,#REF!,#REF!,#REF!,#REF!</definedName>
    <definedName name="__APW_RESTORE_DATA339__" hidden="1">#REF!,#REF!,#REF!,#REF!,#REF!,#REF!,#REF!,#REF!,#REF!,#REF!,#REF!,#REF!,#REF!,#REF!,#REF!</definedName>
    <definedName name="__APW_RESTORE_DATA34__" localSheetId="0" hidden="1">#REF!,#REF!,#REF!,#REF!,#REF!,#REF!,#REF!,#REF!,#REF!,#REF!,#REF!,#REF!,#REF!,#REF!,#REF!</definedName>
    <definedName name="__APW_RESTORE_DATA34__" hidden="1">#REF!,#REF!,#REF!,#REF!,#REF!,#REF!,#REF!,#REF!,#REF!,#REF!,#REF!,#REF!,#REF!,#REF!,#REF!</definedName>
    <definedName name="__APW_RESTORE_DATA340__" localSheetId="0" hidden="1">#REF!,#REF!,#REF!,#REF!,#REF!,#REF!,#REF!,#REF!,#REF!,#REF!,#REF!,#REF!,#REF!,#REF!,#REF!</definedName>
    <definedName name="__APW_RESTORE_DATA340__" hidden="1">#REF!,#REF!,#REF!,#REF!,#REF!,#REF!,#REF!,#REF!,#REF!,#REF!,#REF!,#REF!,#REF!,#REF!,#REF!</definedName>
    <definedName name="__APW_RESTORE_DATA341__" localSheetId="0" hidden="1">#REF!,#REF!,#REF!,#REF!,#REF!,#REF!,#REF!,#REF!,#REF!,#REF!,#REF!,#REF!,#REF!,#REF!</definedName>
    <definedName name="__APW_RESTORE_DATA341__" hidden="1">#REF!,#REF!,#REF!,#REF!,#REF!,#REF!,#REF!,#REF!,#REF!,#REF!,#REF!,#REF!,#REF!,#REF!</definedName>
    <definedName name="__APW_RESTORE_DATA342__" localSheetId="0" hidden="1">#REF!,#REF!,#REF!,#REF!,#REF!,#REF!,#REF!,#REF!,#REF!,#REF!,#REF!,#REF!,#REF!,#REF!,#REF!,#REF!,#REF!</definedName>
    <definedName name="__APW_RESTORE_DATA342__" hidden="1">#REF!,#REF!,#REF!,#REF!,#REF!,#REF!,#REF!,#REF!,#REF!,#REF!,#REF!,#REF!,#REF!,#REF!,#REF!,#REF!,#REF!</definedName>
    <definedName name="__APW_RESTORE_DATA343__" localSheetId="0" hidden="1">#REF!,#REF!,#REF!,#REF!,#REF!,#REF!,#REF!,#REF!,#REF!,#REF!,#REF!,#REF!,#REF!,#REF!,#REF!,#REF!</definedName>
    <definedName name="__APW_RESTORE_DATA343__" hidden="1">#REF!,#REF!,#REF!,#REF!,#REF!,#REF!,#REF!,#REF!,#REF!,#REF!,#REF!,#REF!,#REF!,#REF!,#REF!,#REF!</definedName>
    <definedName name="__APW_RESTORE_DATA344__" localSheetId="0" hidden="1">#REF!,#REF!,#REF!,#REF!,#REF!,#REF!,#REF!,#REF!,#REF!,#REF!,#REF!,#REF!,#REF!,#REF!,#REF!,#REF!</definedName>
    <definedName name="__APW_RESTORE_DATA344__" hidden="1">#REF!,#REF!,#REF!,#REF!,#REF!,#REF!,#REF!,#REF!,#REF!,#REF!,#REF!,#REF!,#REF!,#REF!,#REF!,#REF!</definedName>
    <definedName name="__APW_RESTORE_DATA345__" localSheetId="0" hidden="1">#REF!,#REF!,#REF!,#REF!,#REF!,#REF!,#REF!,#REF!,#REF!,#REF!,#REF!,#REF!,#REF!,#REF!,#REF!,#REF!</definedName>
    <definedName name="__APW_RESTORE_DATA345__" hidden="1">#REF!,#REF!,#REF!,#REF!,#REF!,#REF!,#REF!,#REF!,#REF!,#REF!,#REF!,#REF!,#REF!,#REF!,#REF!,#REF!</definedName>
    <definedName name="__APW_RESTORE_DATA346__" localSheetId="0" hidden="1">#REF!,#REF!,#REF!,#REF!,#REF!,#REF!,#REF!,#REF!,#REF!,#REF!,#REF!,#REF!,#REF!,#REF!,#REF!,#REF!</definedName>
    <definedName name="__APW_RESTORE_DATA346__" hidden="1">#REF!,#REF!,#REF!,#REF!,#REF!,#REF!,#REF!,#REF!,#REF!,#REF!,#REF!,#REF!,#REF!,#REF!,#REF!,#REF!</definedName>
    <definedName name="__APW_RESTORE_DATA347__" localSheetId="0" hidden="1">#REF!,#REF!,#REF!,#REF!,#REF!,#REF!,#REF!,#REF!,#REF!,#REF!,#REF!,#REF!,#REF!,#REF!,#REF!,#REF!</definedName>
    <definedName name="__APW_RESTORE_DATA347__" hidden="1">#REF!,#REF!,#REF!,#REF!,#REF!,#REF!,#REF!,#REF!,#REF!,#REF!,#REF!,#REF!,#REF!,#REF!,#REF!,#REF!</definedName>
    <definedName name="__APW_RESTORE_DATA348__" localSheetId="0" hidden="1">#REF!,#REF!,#REF!,#REF!,#REF!,#REF!,#REF!,#REF!,#REF!,#REF!,#REF!,#REF!,#REF!,#REF!,#REF!</definedName>
    <definedName name="__APW_RESTORE_DATA348__" hidden="1">#REF!,#REF!,#REF!,#REF!,#REF!,#REF!,#REF!,#REF!,#REF!,#REF!,#REF!,#REF!,#REF!,#REF!,#REF!</definedName>
    <definedName name="__APW_RESTORE_DATA349__" localSheetId="0" hidden="1">#REF!,#REF!,#REF!,#REF!,#REF!,#REF!,#REF!,#REF!,#REF!,#REF!,#REF!,#REF!,#REF!,#REF!,#REF!</definedName>
    <definedName name="__APW_RESTORE_DATA349__" hidden="1">#REF!,#REF!,#REF!,#REF!,#REF!,#REF!,#REF!,#REF!,#REF!,#REF!,#REF!,#REF!,#REF!,#REF!,#REF!</definedName>
    <definedName name="__APW_RESTORE_DATA35__" localSheetId="0" hidden="1">#REF!,#REF!,#REF!,#REF!,#REF!,#REF!</definedName>
    <definedName name="__APW_RESTORE_DATA35__" hidden="1">#REF!,#REF!,#REF!,#REF!,#REF!,#REF!</definedName>
    <definedName name="__APW_RESTORE_DATA350__" localSheetId="0" hidden="1">#REF!,#REF!,#REF!,#REF!,#REF!,#REF!,#REF!,#REF!,#REF!,#REF!,#REF!,#REF!,#REF!,#REF!,#REF!</definedName>
    <definedName name="__APW_RESTORE_DATA350__" hidden="1">#REF!,#REF!,#REF!,#REF!,#REF!,#REF!,#REF!,#REF!,#REF!,#REF!,#REF!,#REF!,#REF!,#REF!,#REF!</definedName>
    <definedName name="__APW_RESTORE_DATA351__" localSheetId="0" hidden="1">#REF!,#REF!,#REF!,#REF!,#REF!,#REF!,#REF!,#REF!,#REF!,#REF!,#REF!,#REF!,#REF!,#REF!,#REF!</definedName>
    <definedName name="__APW_RESTORE_DATA351__" hidden="1">#REF!,#REF!,#REF!,#REF!,#REF!,#REF!,#REF!,#REF!,#REF!,#REF!,#REF!,#REF!,#REF!,#REF!,#REF!</definedName>
    <definedName name="__APW_RESTORE_DATA352__" localSheetId="0" hidden="1">#REF!,#REF!,#REF!,#REF!,#REF!,#REF!,#REF!,#REF!,#REF!,#REF!,#REF!,#REF!,#REF!,#REF!</definedName>
    <definedName name="__APW_RESTORE_DATA352__" hidden="1">#REF!,#REF!,#REF!,#REF!,#REF!,#REF!,#REF!,#REF!,#REF!,#REF!,#REF!,#REF!,#REF!,#REF!</definedName>
    <definedName name="__APW_RESTORE_DATA353__" localSheetId="0" hidden="1">#REF!,#REF!,#REF!,#REF!,#REF!,#REF!,#REF!,#REF!,#REF!,#REF!,#REF!,#REF!,#REF!,#REF!,#REF!,#REF!,#REF!</definedName>
    <definedName name="__APW_RESTORE_DATA353__" hidden="1">#REF!,#REF!,#REF!,#REF!,#REF!,#REF!,#REF!,#REF!,#REF!,#REF!,#REF!,#REF!,#REF!,#REF!,#REF!,#REF!,#REF!</definedName>
    <definedName name="__APW_RESTORE_DATA354__" localSheetId="0" hidden="1">#REF!,#REF!,#REF!,#REF!,#REF!,#REF!,#REF!,#REF!,#REF!,#REF!,#REF!,#REF!,#REF!,#REF!,#REF!,#REF!</definedName>
    <definedName name="__APW_RESTORE_DATA354__" hidden="1">#REF!,#REF!,#REF!,#REF!,#REF!,#REF!,#REF!,#REF!,#REF!,#REF!,#REF!,#REF!,#REF!,#REF!,#REF!,#REF!</definedName>
    <definedName name="__APW_RESTORE_DATA355__" localSheetId="0" hidden="1">#REF!,#REF!,#REF!,#REF!,#REF!,#REF!,#REF!,#REF!,#REF!,#REF!,#REF!,#REF!,#REF!,#REF!,#REF!,#REF!</definedName>
    <definedName name="__APW_RESTORE_DATA355__" hidden="1">#REF!,#REF!,#REF!,#REF!,#REF!,#REF!,#REF!,#REF!,#REF!,#REF!,#REF!,#REF!,#REF!,#REF!,#REF!,#REF!</definedName>
    <definedName name="__APW_RESTORE_DATA356__" localSheetId="0" hidden="1">#REF!,#REF!,#REF!,#REF!,#REF!,#REF!,#REF!,#REF!,#REF!,#REF!,#REF!,#REF!,#REF!,#REF!,#REF!,#REF!</definedName>
    <definedName name="__APW_RESTORE_DATA356__" hidden="1">#REF!,#REF!,#REF!,#REF!,#REF!,#REF!,#REF!,#REF!,#REF!,#REF!,#REF!,#REF!,#REF!,#REF!,#REF!,#REF!</definedName>
    <definedName name="__APW_RESTORE_DATA357__" localSheetId="0" hidden="1">#REF!,#REF!,#REF!,#REF!,#REF!,#REF!,#REF!,#REF!,#REF!,#REF!,#REF!,#REF!,#REF!,#REF!,#REF!,#REF!</definedName>
    <definedName name="__APW_RESTORE_DATA357__" hidden="1">#REF!,#REF!,#REF!,#REF!,#REF!,#REF!,#REF!,#REF!,#REF!,#REF!,#REF!,#REF!,#REF!,#REF!,#REF!,#REF!</definedName>
    <definedName name="__APW_RESTORE_DATA358__" localSheetId="0" hidden="1">#REF!,#REF!,#REF!,#REF!,#REF!,#REF!,#REF!,#REF!,#REF!,#REF!,#REF!,#REF!,#REF!,#REF!,#REF!,#REF!</definedName>
    <definedName name="__APW_RESTORE_DATA358__" hidden="1">#REF!,#REF!,#REF!,#REF!,#REF!,#REF!,#REF!,#REF!,#REF!,#REF!,#REF!,#REF!,#REF!,#REF!,#REF!,#REF!</definedName>
    <definedName name="__APW_RESTORE_DATA359__" localSheetId="0" hidden="1">#REF!,#REF!,#REF!,#REF!,#REF!,#REF!,#REF!,#REF!,#REF!,#REF!,#REF!,#REF!,#REF!,#REF!,#REF!</definedName>
    <definedName name="__APW_RESTORE_DATA359__" hidden="1">#REF!,#REF!,#REF!,#REF!,#REF!,#REF!,#REF!,#REF!,#REF!,#REF!,#REF!,#REF!,#REF!,#REF!,#REF!</definedName>
    <definedName name="__APW_RESTORE_DATA36__" localSheetId="0" hidden="1">#REF!,#REF!,#REF!,#REF!,#REF!,#REF!,#REF!,#REF!,#REF!,#REF!,#REF!,#REF!,#REF!,#REF!,#REF!,#REF!,#REF!</definedName>
    <definedName name="__APW_RESTORE_DATA36__" hidden="1">#REF!,#REF!,#REF!,#REF!,#REF!,#REF!,#REF!,#REF!,#REF!,#REF!,#REF!,#REF!,#REF!,#REF!,#REF!,#REF!,#REF!</definedName>
    <definedName name="__APW_RESTORE_DATA360__" localSheetId="0" hidden="1">#REF!,#REF!,#REF!,#REF!,#REF!,#REF!,#REF!,#REF!,#REF!,#REF!,#REF!,#REF!,#REF!,#REF!,#REF!</definedName>
    <definedName name="__APW_RESTORE_DATA360__" hidden="1">#REF!,#REF!,#REF!,#REF!,#REF!,#REF!,#REF!,#REF!,#REF!,#REF!,#REF!,#REF!,#REF!,#REF!,#REF!</definedName>
    <definedName name="__APW_RESTORE_DATA361__" localSheetId="0" hidden="1">#REF!,#REF!,#REF!,#REF!,#REF!,#REF!,#REF!,#REF!,#REF!,#REF!,#REF!,#REF!,#REF!,#REF!,#REF!</definedName>
    <definedName name="__APW_RESTORE_DATA361__" hidden="1">#REF!,#REF!,#REF!,#REF!,#REF!,#REF!,#REF!,#REF!,#REF!,#REF!,#REF!,#REF!,#REF!,#REF!,#REF!</definedName>
    <definedName name="__APW_RESTORE_DATA362__" localSheetId="0" hidden="1">#REF!,#REF!,#REF!,#REF!,#REF!,#REF!,#REF!,#REF!,#REF!,#REF!,#REF!,#REF!,#REF!,#REF!,#REF!</definedName>
    <definedName name="__APW_RESTORE_DATA362__" hidden="1">#REF!,#REF!,#REF!,#REF!,#REF!,#REF!,#REF!,#REF!,#REF!,#REF!,#REF!,#REF!,#REF!,#REF!,#REF!</definedName>
    <definedName name="__APW_RESTORE_DATA363__" localSheetId="0" hidden="1">#REF!,#REF!,#REF!,#REF!,#REF!,#REF!,#REF!,#REF!,#REF!,#REF!,#REF!,#REF!,#REF!,#REF!</definedName>
    <definedName name="__APW_RESTORE_DATA363__" hidden="1">#REF!,#REF!,#REF!,#REF!,#REF!,#REF!,#REF!,#REF!,#REF!,#REF!,#REF!,#REF!,#REF!,#REF!</definedName>
    <definedName name="__APW_RESTORE_DATA364__" localSheetId="0" hidden="1">#REF!,#REF!,#REF!,#REF!,#REF!,#REF!,#REF!,#REF!,#REF!,#REF!,#REF!,#REF!,#REF!,#REF!,#REF!,#REF!,#REF!</definedName>
    <definedName name="__APW_RESTORE_DATA364__" hidden="1">#REF!,#REF!,#REF!,#REF!,#REF!,#REF!,#REF!,#REF!,#REF!,#REF!,#REF!,#REF!,#REF!,#REF!,#REF!,#REF!,#REF!</definedName>
    <definedName name="__APW_RESTORE_DATA365__" localSheetId="0" hidden="1">#REF!,#REF!,#REF!,#REF!,#REF!,#REF!,#REF!,#REF!,#REF!,#REF!,#REF!,#REF!,#REF!,#REF!,#REF!,#REF!</definedName>
    <definedName name="__APW_RESTORE_DATA365__" hidden="1">#REF!,#REF!,#REF!,#REF!,#REF!,#REF!,#REF!,#REF!,#REF!,#REF!,#REF!,#REF!,#REF!,#REF!,#REF!,#REF!</definedName>
    <definedName name="__APW_RESTORE_DATA366__" localSheetId="0" hidden="1">#REF!,#REF!,#REF!,#REF!,#REF!,#REF!,#REF!,#REF!,#REF!,#REF!,#REF!,#REF!,#REF!,#REF!,#REF!,#REF!</definedName>
    <definedName name="__APW_RESTORE_DATA366__" hidden="1">#REF!,#REF!,#REF!,#REF!,#REF!,#REF!,#REF!,#REF!,#REF!,#REF!,#REF!,#REF!,#REF!,#REF!,#REF!,#REF!</definedName>
    <definedName name="__APW_RESTORE_DATA367__" localSheetId="0" hidden="1">#REF!,#REF!,#REF!,#REF!,#REF!,#REF!,#REF!,#REF!,#REF!,#REF!,#REF!,#REF!,#REF!,#REF!,#REF!,#REF!</definedName>
    <definedName name="__APW_RESTORE_DATA367__" hidden="1">#REF!,#REF!,#REF!,#REF!,#REF!,#REF!,#REF!,#REF!,#REF!,#REF!,#REF!,#REF!,#REF!,#REF!,#REF!,#REF!</definedName>
    <definedName name="__APW_RESTORE_DATA368__" localSheetId="0" hidden="1">#REF!,#REF!,#REF!,#REF!,#REF!,#REF!,#REF!,#REF!,#REF!,#REF!,#REF!,#REF!,#REF!,#REF!,#REF!,#REF!</definedName>
    <definedName name="__APW_RESTORE_DATA368__" hidden="1">#REF!,#REF!,#REF!,#REF!,#REF!,#REF!,#REF!,#REF!,#REF!,#REF!,#REF!,#REF!,#REF!,#REF!,#REF!,#REF!</definedName>
    <definedName name="__APW_RESTORE_DATA369__" localSheetId="0" hidden="1">#REF!,#REF!,#REF!,#REF!,#REF!,#REF!,#REF!,#REF!,#REF!,#REF!,#REF!,#REF!,#REF!,#REF!,#REF!,#REF!</definedName>
    <definedName name="__APW_RESTORE_DATA369__" hidden="1">#REF!,#REF!,#REF!,#REF!,#REF!,#REF!,#REF!,#REF!,#REF!,#REF!,#REF!,#REF!,#REF!,#REF!,#REF!,#REF!</definedName>
    <definedName name="__APW_RESTORE_DATA37__" localSheetId="0" hidden="1">#REF!,#REF!,#REF!,#REF!,#REF!,#REF!,#REF!,#REF!,#REF!,#REF!,#REF!,#REF!,#REF!,#REF!,#REF!,#REF!</definedName>
    <definedName name="__APW_RESTORE_DATA37__" hidden="1">#REF!,#REF!,#REF!,#REF!,#REF!,#REF!,#REF!,#REF!,#REF!,#REF!,#REF!,#REF!,#REF!,#REF!,#REF!,#REF!</definedName>
    <definedName name="__APW_RESTORE_DATA370__" localSheetId="0" hidden="1">#REF!,#REF!,#REF!,#REF!,#REF!,#REF!,#REF!,#REF!,#REF!,#REF!,#REF!,#REF!,#REF!,#REF!,#REF!</definedName>
    <definedName name="__APW_RESTORE_DATA370__" hidden="1">#REF!,#REF!,#REF!,#REF!,#REF!,#REF!,#REF!,#REF!,#REF!,#REF!,#REF!,#REF!,#REF!,#REF!,#REF!</definedName>
    <definedName name="__APW_RESTORE_DATA371__" localSheetId="0" hidden="1">#REF!,#REF!,#REF!,#REF!,#REF!,#REF!,#REF!,#REF!,#REF!,#REF!,#REF!,#REF!,#REF!,#REF!,#REF!</definedName>
    <definedName name="__APW_RESTORE_DATA371__" hidden="1">#REF!,#REF!,#REF!,#REF!,#REF!,#REF!,#REF!,#REF!,#REF!,#REF!,#REF!,#REF!,#REF!,#REF!,#REF!</definedName>
    <definedName name="__APW_RESTORE_DATA372__" localSheetId="0" hidden="1">#REF!,#REF!,#REF!,#REF!,#REF!,#REF!,#REF!,#REF!,#REF!,#REF!,#REF!,#REF!,#REF!,#REF!,#REF!</definedName>
    <definedName name="__APW_RESTORE_DATA372__" hidden="1">#REF!,#REF!,#REF!,#REF!,#REF!,#REF!,#REF!,#REF!,#REF!,#REF!,#REF!,#REF!,#REF!,#REF!,#REF!</definedName>
    <definedName name="__APW_RESTORE_DATA373__" localSheetId="0" hidden="1">#REF!,#REF!,#REF!,#REF!,#REF!,#REF!,#REF!,#REF!,#REF!,#REF!,#REF!,#REF!,#REF!,#REF!,#REF!</definedName>
    <definedName name="__APW_RESTORE_DATA373__" hidden="1">#REF!,#REF!,#REF!,#REF!,#REF!,#REF!,#REF!,#REF!,#REF!,#REF!,#REF!,#REF!,#REF!,#REF!,#REF!</definedName>
    <definedName name="__APW_RESTORE_DATA374__" localSheetId="0" hidden="1">#REF!,#REF!,#REF!,#REF!,#REF!,#REF!,#REF!,#REF!,#REF!,#REF!,#REF!,#REF!,#REF!,#REF!</definedName>
    <definedName name="__APW_RESTORE_DATA374__" hidden="1">#REF!,#REF!,#REF!,#REF!,#REF!,#REF!,#REF!,#REF!,#REF!,#REF!,#REF!,#REF!,#REF!,#REF!</definedName>
    <definedName name="__APW_RESTORE_DATA375__" localSheetId="0" hidden="1">#REF!,#REF!,#REF!,#REF!,#REF!,#REF!,#REF!,#REF!,#REF!,#REF!,#REF!,#REF!,#REF!,#REF!,#REF!,#REF!,#REF!</definedName>
    <definedName name="__APW_RESTORE_DATA375__" hidden="1">#REF!,#REF!,#REF!,#REF!,#REF!,#REF!,#REF!,#REF!,#REF!,#REF!,#REF!,#REF!,#REF!,#REF!,#REF!,#REF!,#REF!</definedName>
    <definedName name="__APW_RESTORE_DATA376__" localSheetId="0" hidden="1">#REF!,#REF!,#REF!,#REF!,#REF!,#REF!,#REF!,#REF!,#REF!,#REF!,#REF!,#REF!,#REF!,#REF!,#REF!,#REF!</definedName>
    <definedName name="__APW_RESTORE_DATA376__" hidden="1">#REF!,#REF!,#REF!,#REF!,#REF!,#REF!,#REF!,#REF!,#REF!,#REF!,#REF!,#REF!,#REF!,#REF!,#REF!,#REF!</definedName>
    <definedName name="__APW_RESTORE_DATA377__" localSheetId="0" hidden="1">#REF!,#REF!,#REF!,#REF!,#REF!,#REF!,#REF!,#REF!,#REF!,#REF!,#REF!,#REF!,#REF!,#REF!,#REF!,#REF!</definedName>
    <definedName name="__APW_RESTORE_DATA377__" hidden="1">#REF!,#REF!,#REF!,#REF!,#REF!,#REF!,#REF!,#REF!,#REF!,#REF!,#REF!,#REF!,#REF!,#REF!,#REF!,#REF!</definedName>
    <definedName name="__APW_RESTORE_DATA378__" localSheetId="0" hidden="1">#REF!,#REF!,#REF!,#REF!,#REF!,#REF!,#REF!,#REF!,#REF!,#REF!,#REF!,#REF!,#REF!,#REF!,#REF!,#REF!</definedName>
    <definedName name="__APW_RESTORE_DATA378__" hidden="1">#REF!,#REF!,#REF!,#REF!,#REF!,#REF!,#REF!,#REF!,#REF!,#REF!,#REF!,#REF!,#REF!,#REF!,#REF!,#REF!</definedName>
    <definedName name="__APW_RESTORE_DATA379__" localSheetId="0" hidden="1">#REF!,#REF!,#REF!,#REF!,#REF!,#REF!,#REF!,#REF!,#REF!,#REF!,#REF!,#REF!,#REF!,#REF!,#REF!,#REF!</definedName>
    <definedName name="__APW_RESTORE_DATA379__" hidden="1">#REF!,#REF!,#REF!,#REF!,#REF!,#REF!,#REF!,#REF!,#REF!,#REF!,#REF!,#REF!,#REF!,#REF!,#REF!,#REF!</definedName>
    <definedName name="__APW_RESTORE_DATA38__" localSheetId="0" hidden="1">#REF!,#REF!,#REF!,#REF!,#REF!,#REF!,#REF!,#REF!,#REF!,#REF!,#REF!,#REF!,#REF!,#REF!,#REF!,#REF!</definedName>
    <definedName name="__APW_RESTORE_DATA38__" hidden="1">#REF!,#REF!,#REF!,#REF!,#REF!,#REF!,#REF!,#REF!,#REF!,#REF!,#REF!,#REF!,#REF!,#REF!,#REF!,#REF!</definedName>
    <definedName name="__APW_RESTORE_DATA380__" localSheetId="0" hidden="1">#REF!,#REF!,#REF!,#REF!,#REF!,#REF!,#REF!,#REF!,#REF!,#REF!,#REF!,#REF!,#REF!,#REF!,#REF!,#REF!</definedName>
    <definedName name="__APW_RESTORE_DATA380__" hidden="1">#REF!,#REF!,#REF!,#REF!,#REF!,#REF!,#REF!,#REF!,#REF!,#REF!,#REF!,#REF!,#REF!,#REF!,#REF!,#REF!</definedName>
    <definedName name="__APW_RESTORE_DATA381__" localSheetId="0" hidden="1">#REF!,#REF!,#REF!,#REF!,#REF!,#REF!,#REF!,#REF!,#REF!,#REF!,#REF!,#REF!,#REF!,#REF!,#REF!</definedName>
    <definedName name="__APW_RESTORE_DATA381__" hidden="1">#REF!,#REF!,#REF!,#REF!,#REF!,#REF!,#REF!,#REF!,#REF!,#REF!,#REF!,#REF!,#REF!,#REF!,#REF!</definedName>
    <definedName name="__APW_RESTORE_DATA382__" localSheetId="0" hidden="1">#REF!,#REF!,#REF!,#REF!,#REF!,#REF!,#REF!,#REF!,#REF!,#REF!,#REF!,#REF!,#REF!,#REF!,#REF!</definedName>
    <definedName name="__APW_RESTORE_DATA382__" hidden="1">#REF!,#REF!,#REF!,#REF!,#REF!,#REF!,#REF!,#REF!,#REF!,#REF!,#REF!,#REF!,#REF!,#REF!,#REF!</definedName>
    <definedName name="__APW_RESTORE_DATA383__" localSheetId="0" hidden="1">#REF!,#REF!,#REF!,#REF!,#REF!,#REF!,#REF!,#REF!,#REF!,#REF!,#REF!,#REF!,#REF!,#REF!,#REF!</definedName>
    <definedName name="__APW_RESTORE_DATA383__" hidden="1">#REF!,#REF!,#REF!,#REF!,#REF!,#REF!,#REF!,#REF!,#REF!,#REF!,#REF!,#REF!,#REF!,#REF!,#REF!</definedName>
    <definedName name="__APW_RESTORE_DATA384__" localSheetId="0" hidden="1">#REF!,#REF!,#REF!,#REF!,#REF!,#REF!,#REF!,#REF!,#REF!,#REF!,#REF!,#REF!,#REF!,#REF!,#REF!</definedName>
    <definedName name="__APW_RESTORE_DATA384__" hidden="1">#REF!,#REF!,#REF!,#REF!,#REF!,#REF!,#REF!,#REF!,#REF!,#REF!,#REF!,#REF!,#REF!,#REF!,#REF!</definedName>
    <definedName name="__APW_RESTORE_DATA385__" localSheetId="0" hidden="1">#REF!,#REF!,#REF!,#REF!,#REF!,#REF!,#REF!,#REF!,#REF!,#REF!,#REF!,#REF!,#REF!,#REF!</definedName>
    <definedName name="__APW_RESTORE_DATA385__" hidden="1">#REF!,#REF!,#REF!,#REF!,#REF!,#REF!,#REF!,#REF!,#REF!,#REF!,#REF!,#REF!,#REF!,#REF!</definedName>
    <definedName name="__APW_RESTORE_DATA386__" localSheetId="0" hidden="1">#REF!,#REF!,#REF!,#REF!,#REF!,#REF!,#REF!,#REF!,#REF!,#REF!,#REF!,#REF!,#REF!,#REF!,#REF!,#REF!</definedName>
    <definedName name="__APW_RESTORE_DATA386__" hidden="1">#REF!,#REF!,#REF!,#REF!,#REF!,#REF!,#REF!,#REF!,#REF!,#REF!,#REF!,#REF!,#REF!,#REF!,#REF!,#REF!</definedName>
    <definedName name="__APW_RESTORE_DATA387__" localSheetId="0" hidden="1">#REF!,#REF!,#REF!,#REF!,#REF!,#REF!,#REF!,#REF!,#REF!,#REF!,#REF!,#REF!,#REF!,#REF!,#REF!</definedName>
    <definedName name="__APW_RESTORE_DATA387__" hidden="1">#REF!,#REF!,#REF!,#REF!,#REF!,#REF!,#REF!,#REF!,#REF!,#REF!,#REF!,#REF!,#REF!,#REF!,#REF!</definedName>
    <definedName name="__APW_RESTORE_DATA388__" localSheetId="0" hidden="1">#REF!,#REF!,#REF!,#REF!,#REF!,#REF!,#REF!,#REF!,#REF!,#REF!,#REF!,#REF!,#REF!,#REF!,#REF!</definedName>
    <definedName name="__APW_RESTORE_DATA388__" hidden="1">#REF!,#REF!,#REF!,#REF!,#REF!,#REF!,#REF!,#REF!,#REF!,#REF!,#REF!,#REF!,#REF!,#REF!,#REF!</definedName>
    <definedName name="__APW_RESTORE_DATA389__" localSheetId="0" hidden="1">#REF!,#REF!,#REF!,#REF!,#REF!,#REF!,#REF!,#REF!,#REF!,#REF!,#REF!,#REF!,#REF!,#REF!,#REF!</definedName>
    <definedName name="__APW_RESTORE_DATA389__" hidden="1">#REF!,#REF!,#REF!,#REF!,#REF!,#REF!,#REF!,#REF!,#REF!,#REF!,#REF!,#REF!,#REF!,#REF!,#REF!</definedName>
    <definedName name="__APW_RESTORE_DATA39__" localSheetId="0" hidden="1">#REF!,#REF!,#REF!,#REF!,#REF!,#REF!,#REF!,#REF!,#REF!,#REF!,#REF!,#REF!,#REF!,#REF!,#REF!,#REF!</definedName>
    <definedName name="__APW_RESTORE_DATA39__" hidden="1">#REF!,#REF!,#REF!,#REF!,#REF!,#REF!,#REF!,#REF!,#REF!,#REF!,#REF!,#REF!,#REF!,#REF!,#REF!,#REF!</definedName>
    <definedName name="__APW_RESTORE_DATA390__" localSheetId="0" hidden="1">#REF!,#REF!,#REF!,#REF!,#REF!,#REF!,#REF!,#REF!,#REF!,#REF!,#REF!,#REF!,#REF!,#REF!,#REF!</definedName>
    <definedName name="__APW_RESTORE_DATA390__" hidden="1">#REF!,#REF!,#REF!,#REF!,#REF!,#REF!,#REF!,#REF!,#REF!,#REF!,#REF!,#REF!,#REF!,#REF!,#REF!</definedName>
    <definedName name="__APW_RESTORE_DATA391__" localSheetId="0" hidden="1">#REF!,#REF!,#REF!,#REF!,#REF!,#REF!,#REF!,#REF!,#REF!,#REF!,#REF!,#REF!,#REF!,#REF!,#REF!</definedName>
    <definedName name="__APW_RESTORE_DATA391__" hidden="1">#REF!,#REF!,#REF!,#REF!,#REF!,#REF!,#REF!,#REF!,#REF!,#REF!,#REF!,#REF!,#REF!,#REF!,#REF!</definedName>
    <definedName name="__APW_RESTORE_DATA392__" localSheetId="0" hidden="1">#REF!,#REF!,#REF!,#REF!,#REF!,#REF!,#REF!,#REF!,#REF!,#REF!,#REF!,#REF!,#REF!,#REF!,#REF!</definedName>
    <definedName name="__APW_RESTORE_DATA392__" hidden="1">#REF!,#REF!,#REF!,#REF!,#REF!,#REF!,#REF!,#REF!,#REF!,#REF!,#REF!,#REF!,#REF!,#REF!,#REF!</definedName>
    <definedName name="__APW_RESTORE_DATA393__" localSheetId="0" hidden="1">#REF!,#REF!,#REF!,#REF!,#REF!,#REF!,#REF!,#REF!,#REF!,#REF!,#REF!,#REF!,#REF!,#REF!</definedName>
    <definedName name="__APW_RESTORE_DATA393__" hidden="1">#REF!,#REF!,#REF!,#REF!,#REF!,#REF!,#REF!,#REF!,#REF!,#REF!,#REF!,#REF!,#REF!,#REF!</definedName>
    <definedName name="__APW_RESTORE_DATA394__" localSheetId="0" hidden="1">#REF!,#REF!,#REF!,#REF!,#REF!,#REF!,#REF!,#REF!,#REF!,#REF!,#REF!,#REF!,#REF!,#REF!</definedName>
    <definedName name="__APW_RESTORE_DATA394__" hidden="1">#REF!,#REF!,#REF!,#REF!,#REF!,#REF!,#REF!,#REF!,#REF!,#REF!,#REF!,#REF!,#REF!,#REF!</definedName>
    <definedName name="__APW_RESTORE_DATA395__" localSheetId="0" hidden="1">#REF!,#REF!,#REF!,#REF!,#REF!,#REF!,#REF!,#REF!,#REF!,#REF!,#REF!,#REF!,#REF!,#REF!</definedName>
    <definedName name="__APW_RESTORE_DATA395__" hidden="1">#REF!,#REF!,#REF!,#REF!,#REF!,#REF!,#REF!,#REF!,#REF!,#REF!,#REF!,#REF!,#REF!,#REF!</definedName>
    <definedName name="__APW_RESTORE_DATA396__" localSheetId="0" hidden="1">#REF!,#REF!,#REF!,#REF!,#REF!,#REF!,#REF!,#REF!,#REF!,#REF!,#REF!,#REF!,#REF!,#REF!</definedName>
    <definedName name="__APW_RESTORE_DATA396__" hidden="1">#REF!,#REF!,#REF!,#REF!,#REF!,#REF!,#REF!,#REF!,#REF!,#REF!,#REF!,#REF!,#REF!,#REF!</definedName>
    <definedName name="__APW_RESTORE_DATA397__" localSheetId="0" hidden="1">#REF!,#REF!,#REF!,#REF!,#REF!,#REF!,#REF!,#REF!,#REF!</definedName>
    <definedName name="__APW_RESTORE_DATA397__" hidden="1">#REF!,#REF!,#REF!,#REF!,#REF!,#REF!,#REF!,#REF!,#REF!</definedName>
    <definedName name="__APW_RESTORE_DATA398__" localSheetId="0" hidden="1">#REF!,#REF!,#REF!,#REF!,#REF!,#REF!,#REF!,#REF!,#REF!,#REF!,#REF!,#REF!,#REF!,#REF!,#REF!,#REF!</definedName>
    <definedName name="__APW_RESTORE_DATA398__" hidden="1">#REF!,#REF!,#REF!,#REF!,#REF!,#REF!,#REF!,#REF!,#REF!,#REF!,#REF!,#REF!,#REF!,#REF!,#REF!,#REF!</definedName>
    <definedName name="__APW_RESTORE_DATA399__" localSheetId="0" hidden="1">#REF!,#REF!,#REF!,#REF!,#REF!,#REF!,#REF!,#REF!,#REF!,#REF!,#REF!,#REF!,#REF!,#REF!,#REF!,#REF!</definedName>
    <definedName name="__APW_RESTORE_DATA399__" hidden="1">#REF!,#REF!,#REF!,#REF!,#REF!,#REF!,#REF!,#REF!,#REF!,#REF!,#REF!,#REF!,#REF!,#REF!,#REF!,#REF!</definedName>
    <definedName name="__APW_RESTORE_DATA4__" localSheetId="0" hidden="1">#REF!,#REF!,#REF!,#REF!,#REF!,#REF!,#REF!,#REF!,#REF!,#REF!,#REF!,#REF!,#REF!,#REF!,#REF!,#REF!</definedName>
    <definedName name="__APW_RESTORE_DATA4__" hidden="1">#REF!,#REF!,#REF!,#REF!,#REF!,#REF!,#REF!,#REF!,#REF!,#REF!,#REF!,#REF!,#REF!,#REF!,#REF!,#REF!</definedName>
    <definedName name="__APW_RESTORE_DATA40__" localSheetId="0" hidden="1">#REF!,#REF!,#REF!,#REF!,#REF!,#REF!,#REF!,#REF!,#REF!,#REF!,#REF!,#REF!,#REF!,#REF!,#REF!,#REF!</definedName>
    <definedName name="__APW_RESTORE_DATA40__" hidden="1">#REF!,#REF!,#REF!,#REF!,#REF!,#REF!,#REF!,#REF!,#REF!,#REF!,#REF!,#REF!,#REF!,#REF!,#REF!,#REF!</definedName>
    <definedName name="__APW_RESTORE_DATA400__" localSheetId="0" hidden="1">#REF!,#REF!,#REF!,#REF!,#REF!,#REF!,#REF!,#REF!,#REF!,#REF!,#REF!,#REF!,#REF!,#REF!,#REF!,#REF!</definedName>
    <definedName name="__APW_RESTORE_DATA400__" hidden="1">#REF!,#REF!,#REF!,#REF!,#REF!,#REF!,#REF!,#REF!,#REF!,#REF!,#REF!,#REF!,#REF!,#REF!,#REF!,#REF!</definedName>
    <definedName name="__APW_RESTORE_DATA401__" localSheetId="0" hidden="1">#REF!,#REF!,#REF!,#REF!,#REF!,#REF!,#REF!,#REF!,#REF!,#REF!,#REF!,#REF!,#REF!,#REF!,#REF!,#REF!</definedName>
    <definedName name="__APW_RESTORE_DATA401__" hidden="1">#REF!,#REF!,#REF!,#REF!,#REF!,#REF!,#REF!,#REF!,#REF!,#REF!,#REF!,#REF!,#REF!,#REF!,#REF!,#REF!</definedName>
    <definedName name="__APW_RESTORE_DATA402__" localSheetId="0" hidden="1">#REF!,#REF!,#REF!,#REF!,#REF!,#REF!,#REF!,#REF!,#REF!,#REF!,#REF!,#REF!,#REF!,#REF!,#REF!,#REF!</definedName>
    <definedName name="__APW_RESTORE_DATA402__" hidden="1">#REF!,#REF!,#REF!,#REF!,#REF!,#REF!,#REF!,#REF!,#REF!,#REF!,#REF!,#REF!,#REF!,#REF!,#REF!,#REF!</definedName>
    <definedName name="__APW_RESTORE_DATA403__" localSheetId="0" hidden="1">#REF!,#REF!,#REF!,#REF!,#REF!,#REF!,#REF!,#REF!,#REF!,#REF!,#REF!,#REF!,#REF!,#REF!,#REF!</definedName>
    <definedName name="__APW_RESTORE_DATA403__" hidden="1">#REF!,#REF!,#REF!,#REF!,#REF!,#REF!,#REF!,#REF!,#REF!,#REF!,#REF!,#REF!,#REF!,#REF!,#REF!</definedName>
    <definedName name="__APW_RESTORE_DATA404__" localSheetId="0" hidden="1">#REF!,#REF!,#REF!,#REF!,#REF!,#REF!,#REF!,#REF!,#REF!,#REF!,#REF!,#REF!,#REF!,#REF!,#REF!</definedName>
    <definedName name="__APW_RESTORE_DATA404__" hidden="1">#REF!,#REF!,#REF!,#REF!,#REF!,#REF!,#REF!,#REF!,#REF!,#REF!,#REF!,#REF!,#REF!,#REF!,#REF!</definedName>
    <definedName name="__APW_RESTORE_DATA405__" localSheetId="0" hidden="1">#REF!,#REF!,#REF!,#REF!,#REF!,#REF!,#REF!,#REF!,#REF!,#REF!,#REF!,#REF!,#REF!,#REF!,#REF!</definedName>
    <definedName name="__APW_RESTORE_DATA405__" hidden="1">#REF!,#REF!,#REF!,#REF!,#REF!,#REF!,#REF!,#REF!,#REF!,#REF!,#REF!,#REF!,#REF!,#REF!,#REF!</definedName>
    <definedName name="__APW_RESTORE_DATA406__" localSheetId="0" hidden="1">#REF!,#REF!,#REF!,#REF!,#REF!,#REF!,#REF!,#REF!,#REF!,#REF!,#REF!,#REF!,#REF!,#REF!,#REF!</definedName>
    <definedName name="__APW_RESTORE_DATA406__" hidden="1">#REF!,#REF!,#REF!,#REF!,#REF!,#REF!,#REF!,#REF!,#REF!,#REF!,#REF!,#REF!,#REF!,#REF!,#REF!</definedName>
    <definedName name="__APW_RESTORE_DATA407__" localSheetId="0" hidden="1">#REF!,#REF!,#REF!,#REF!,#REF!,#REF!,#REF!,#REF!,#REF!,#REF!,#REF!,#REF!,#REF!,#REF!,#REF!</definedName>
    <definedName name="__APW_RESTORE_DATA407__" hidden="1">#REF!,#REF!,#REF!,#REF!,#REF!,#REF!,#REF!,#REF!,#REF!,#REF!,#REF!,#REF!,#REF!,#REF!,#REF!</definedName>
    <definedName name="__APW_RESTORE_DATA408__" localSheetId="0" hidden="1">#REF!,#REF!,#REF!,#REF!,#REF!,#REF!,#REF!,#REF!,#REF!,#REF!,#REF!</definedName>
    <definedName name="__APW_RESTORE_DATA408__" hidden="1">#REF!,#REF!,#REF!,#REF!,#REF!,#REF!,#REF!,#REF!,#REF!,#REF!,#REF!</definedName>
    <definedName name="__APW_RESTORE_DATA409__" localSheetId="0" hidden="1">#REF!,#REF!,#REF!,#REF!,#REF!,#REF!,#REF!,#REF!,#REF!,#REF!,#REF!,#REF!,#REF!,#REF!,#REF!,#REF!,#REF!</definedName>
    <definedName name="__APW_RESTORE_DATA409__" hidden="1">#REF!,#REF!,#REF!,#REF!,#REF!,#REF!,#REF!,#REF!,#REF!,#REF!,#REF!,#REF!,#REF!,#REF!,#REF!,#REF!,#REF!</definedName>
    <definedName name="__APW_RESTORE_DATA41__" localSheetId="0" hidden="1">#REF!,#REF!,#REF!,#REF!,#REF!,#REF!,#REF!,#REF!,#REF!,#REF!,#REF!,#REF!,#REF!,#REF!,#REF!,#REF!</definedName>
    <definedName name="__APW_RESTORE_DATA41__" hidden="1">#REF!,#REF!,#REF!,#REF!,#REF!,#REF!,#REF!,#REF!,#REF!,#REF!,#REF!,#REF!,#REF!,#REF!,#REF!,#REF!</definedName>
    <definedName name="__APW_RESTORE_DATA410__" localSheetId="0" hidden="1">#REF!,#REF!,#REF!,#REF!,#REF!,#REF!,#REF!,#REF!,#REF!,#REF!,#REF!,#REF!,#REF!,#REF!,#REF!,#REF!</definedName>
    <definedName name="__APW_RESTORE_DATA410__" hidden="1">#REF!,#REF!,#REF!,#REF!,#REF!,#REF!,#REF!,#REF!,#REF!,#REF!,#REF!,#REF!,#REF!,#REF!,#REF!,#REF!</definedName>
    <definedName name="__APW_RESTORE_DATA411__" localSheetId="0" hidden="1">#REF!,#REF!,#REF!,#REF!,#REF!,#REF!,#REF!,#REF!,#REF!,#REF!,#REF!,#REF!,#REF!,#REF!,#REF!,#REF!</definedName>
    <definedName name="__APW_RESTORE_DATA411__" hidden="1">#REF!,#REF!,#REF!,#REF!,#REF!,#REF!,#REF!,#REF!,#REF!,#REF!,#REF!,#REF!,#REF!,#REF!,#REF!,#REF!</definedName>
    <definedName name="__APW_RESTORE_DATA412__" localSheetId="0" hidden="1">#REF!,#REF!,#REF!,#REF!,#REF!,#REF!,#REF!,#REF!,#REF!,#REF!,#REF!,#REF!,#REF!,#REF!,#REF!,#REF!</definedName>
    <definedName name="__APW_RESTORE_DATA412__" hidden="1">#REF!,#REF!,#REF!,#REF!,#REF!,#REF!,#REF!,#REF!,#REF!,#REF!,#REF!,#REF!,#REF!,#REF!,#REF!,#REF!</definedName>
    <definedName name="__APW_RESTORE_DATA413__" localSheetId="0" hidden="1">#REF!,#REF!,#REF!,#REF!,#REF!,#REF!,#REF!,#REF!,#REF!,#REF!,#REF!,#REF!,#REF!,#REF!,#REF!,#REF!</definedName>
    <definedName name="__APW_RESTORE_DATA413__" hidden="1">#REF!,#REF!,#REF!,#REF!,#REF!,#REF!,#REF!,#REF!,#REF!,#REF!,#REF!,#REF!,#REF!,#REF!,#REF!,#REF!</definedName>
    <definedName name="__APW_RESTORE_DATA414__" localSheetId="0" hidden="1">#REF!,#REF!,#REF!,#REF!,#REF!,#REF!,#REF!,#REF!,#REF!,#REF!,#REF!,#REF!,#REF!,#REF!,#REF!,#REF!</definedName>
    <definedName name="__APW_RESTORE_DATA414__" hidden="1">#REF!,#REF!,#REF!,#REF!,#REF!,#REF!,#REF!,#REF!,#REF!,#REF!,#REF!,#REF!,#REF!,#REF!,#REF!,#REF!</definedName>
    <definedName name="__APW_RESTORE_DATA415__" localSheetId="0" hidden="1">#REF!,#REF!,#REF!,#REF!,#REF!,#REF!,#REF!,#REF!,#REF!,#REF!,#REF!,#REF!,#REF!,#REF!,#REF!</definedName>
    <definedName name="__APW_RESTORE_DATA415__" hidden="1">#REF!,#REF!,#REF!,#REF!,#REF!,#REF!,#REF!,#REF!,#REF!,#REF!,#REF!,#REF!,#REF!,#REF!,#REF!</definedName>
    <definedName name="__APW_RESTORE_DATA416__" localSheetId="0" hidden="1">#REF!,#REF!,#REF!,#REF!,#REF!,#REF!,#REF!,#REF!,#REF!,#REF!,#REF!,#REF!,#REF!,#REF!,#REF!</definedName>
    <definedName name="__APW_RESTORE_DATA416__" hidden="1">#REF!,#REF!,#REF!,#REF!,#REF!,#REF!,#REF!,#REF!,#REF!,#REF!,#REF!,#REF!,#REF!,#REF!,#REF!</definedName>
    <definedName name="__APW_RESTORE_DATA417__" localSheetId="0" hidden="1">#REF!,#REF!,#REF!,#REF!,#REF!,#REF!,#REF!,#REF!,#REF!,#REF!,#REF!,#REF!,#REF!,#REF!,#REF!</definedName>
    <definedName name="__APW_RESTORE_DATA417__" hidden="1">#REF!,#REF!,#REF!,#REF!,#REF!,#REF!,#REF!,#REF!,#REF!,#REF!,#REF!,#REF!,#REF!,#REF!,#REF!</definedName>
    <definedName name="__APW_RESTORE_DATA418__" localSheetId="0" hidden="1">#REF!,#REF!,#REF!,#REF!,#REF!,#REF!,#REF!,#REF!,#REF!,#REF!,#REF!,#REF!,#REF!,#REF!,#REF!</definedName>
    <definedName name="__APW_RESTORE_DATA418__" hidden="1">#REF!,#REF!,#REF!,#REF!,#REF!,#REF!,#REF!,#REF!,#REF!,#REF!,#REF!,#REF!,#REF!,#REF!,#REF!</definedName>
    <definedName name="__APW_RESTORE_DATA419__" localSheetId="0" hidden="1">#REF!,#REF!,#REF!,#REF!,#REF!,#REF!,#REF!,#REF!,#REF!,#REF!,#REF!,#REF!,#REF!,#REF!,#REF!</definedName>
    <definedName name="__APW_RESTORE_DATA419__" hidden="1">#REF!,#REF!,#REF!,#REF!,#REF!,#REF!,#REF!,#REF!,#REF!,#REF!,#REF!,#REF!,#REF!,#REF!,#REF!</definedName>
    <definedName name="__APW_RESTORE_DATA42__" localSheetId="0" hidden="1">#REF!,#REF!,#REF!,#REF!,#REF!,#REF!,#REF!,#REF!,#REF!,#REF!,#REF!,#REF!,#REF!,#REF!,#REF!</definedName>
    <definedName name="__APW_RESTORE_DATA42__" hidden="1">#REF!,#REF!,#REF!,#REF!,#REF!,#REF!,#REF!,#REF!,#REF!,#REF!,#REF!,#REF!,#REF!,#REF!,#REF!</definedName>
    <definedName name="__APW_RESTORE_DATA420__" localSheetId="0" hidden="1">#REF!,#REF!,#REF!,#REF!,#REF!,#REF!,#REF!,#REF!,#REF!,#REF!,#REF!</definedName>
    <definedName name="__APW_RESTORE_DATA420__" hidden="1">#REF!,#REF!,#REF!,#REF!,#REF!,#REF!,#REF!,#REF!,#REF!,#REF!,#REF!</definedName>
    <definedName name="__APW_RESTORE_DATA421__" localSheetId="0" hidden="1">#REF!,#REF!,#REF!,#REF!,#REF!,#REF!,#REF!,#REF!,#REF!,#REF!,#REF!,#REF!,#REF!,#REF!,#REF!,#REF!</definedName>
    <definedName name="__APW_RESTORE_DATA421__" hidden="1">#REF!,#REF!,#REF!,#REF!,#REF!,#REF!,#REF!,#REF!,#REF!,#REF!,#REF!,#REF!,#REF!,#REF!,#REF!,#REF!</definedName>
    <definedName name="__APW_RESTORE_DATA422__" localSheetId="0" hidden="1">#REF!,#REF!,#REF!,#REF!,#REF!,#REF!,#REF!,#REF!,#REF!,#REF!,#REF!,#REF!,#REF!,#REF!,#REF!</definedName>
    <definedName name="__APW_RESTORE_DATA422__" hidden="1">#REF!,#REF!,#REF!,#REF!,#REF!,#REF!,#REF!,#REF!,#REF!,#REF!,#REF!,#REF!,#REF!,#REF!,#REF!</definedName>
    <definedName name="__APW_RESTORE_DATA423__" localSheetId="0" hidden="1">#REF!,#REF!,#REF!,#REF!,#REF!,#REF!,#REF!,#REF!,#REF!,#REF!,#REF!,#REF!,#REF!,#REF!,#REF!</definedName>
    <definedName name="__APW_RESTORE_DATA423__" hidden="1">#REF!,#REF!,#REF!,#REF!,#REF!,#REF!,#REF!,#REF!,#REF!,#REF!,#REF!,#REF!,#REF!,#REF!,#REF!</definedName>
    <definedName name="__APW_RESTORE_DATA424__" localSheetId="0" hidden="1">#REF!,#REF!,#REF!,#REF!,#REF!,#REF!,#REF!,#REF!,#REF!,#REF!,#REF!,#REF!,#REF!,#REF!,#REF!</definedName>
    <definedName name="__APW_RESTORE_DATA424__" hidden="1">#REF!,#REF!,#REF!,#REF!,#REF!,#REF!,#REF!,#REF!,#REF!,#REF!,#REF!,#REF!,#REF!,#REF!,#REF!</definedName>
    <definedName name="__APW_RESTORE_DATA425__" localSheetId="0" hidden="1">#REF!,#REF!,#REF!,#REF!,#REF!,#REF!,#REF!,#REF!,#REF!,#REF!,#REF!,#REF!,#REF!,#REF!,#REF!</definedName>
    <definedName name="__APW_RESTORE_DATA425__" hidden="1">#REF!,#REF!,#REF!,#REF!,#REF!,#REF!,#REF!,#REF!,#REF!,#REF!,#REF!,#REF!,#REF!,#REF!,#REF!</definedName>
    <definedName name="__APW_RESTORE_DATA426__" localSheetId="0" hidden="1">#REF!,#REF!,#REF!,#REF!,#REF!,#REF!,#REF!,#REF!,#REF!,#REF!,#REF!,#REF!,#REF!,#REF!,#REF!</definedName>
    <definedName name="__APW_RESTORE_DATA426__" hidden="1">#REF!,#REF!,#REF!,#REF!,#REF!,#REF!,#REF!,#REF!,#REF!,#REF!,#REF!,#REF!,#REF!,#REF!,#REF!</definedName>
    <definedName name="__APW_RESTORE_DATA427__" localSheetId="0" hidden="1">#REF!,#REF!,#REF!,#REF!,#REF!,#REF!,#REF!,#REF!,#REF!,#REF!,#REF!,#REF!,#REF!,#REF!,#REF!</definedName>
    <definedName name="__APW_RESTORE_DATA427__" hidden="1">#REF!,#REF!,#REF!,#REF!,#REF!,#REF!,#REF!,#REF!,#REF!,#REF!,#REF!,#REF!,#REF!,#REF!,#REF!</definedName>
    <definedName name="__APW_RESTORE_DATA428__" localSheetId="0" hidden="1">#REF!,#REF!,#REF!,#REF!,#REF!,#REF!,#REF!,#REF!,#REF!,#REF!,#REF!,#REF!,#REF!,#REF!</definedName>
    <definedName name="__APW_RESTORE_DATA428__" hidden="1">#REF!,#REF!,#REF!,#REF!,#REF!,#REF!,#REF!,#REF!,#REF!,#REF!,#REF!,#REF!,#REF!,#REF!</definedName>
    <definedName name="__APW_RESTORE_DATA429__" localSheetId="0" hidden="1">#REF!,#REF!,#REF!,#REF!,#REF!,#REF!,#REF!,#REF!,#REF!,#REF!,#REF!,#REF!,#REF!,#REF!</definedName>
    <definedName name="__APW_RESTORE_DATA429__" hidden="1">#REF!,#REF!,#REF!,#REF!,#REF!,#REF!,#REF!,#REF!,#REF!,#REF!,#REF!,#REF!,#REF!,#REF!</definedName>
    <definedName name="__APW_RESTORE_DATA43__" localSheetId="0" hidden="1">#REF!,#REF!,#REF!,#REF!,#REF!,#REF!,#REF!,#REF!,#REF!,#REF!,#REF!,#REF!,#REF!,#REF!,#REF!</definedName>
    <definedName name="__APW_RESTORE_DATA43__" hidden="1">#REF!,#REF!,#REF!,#REF!,#REF!,#REF!,#REF!,#REF!,#REF!,#REF!,#REF!,#REF!,#REF!,#REF!,#REF!</definedName>
    <definedName name="__APW_RESTORE_DATA430__" localSheetId="0" hidden="1">#REF!,#REF!,#REF!,#REF!,#REF!,#REF!,#REF!,#REF!,#REF!,#REF!,#REF!,#REF!,#REF!,#REF!</definedName>
    <definedName name="__APW_RESTORE_DATA430__" hidden="1">#REF!,#REF!,#REF!,#REF!,#REF!,#REF!,#REF!,#REF!,#REF!,#REF!,#REF!,#REF!,#REF!,#REF!</definedName>
    <definedName name="__APW_RESTORE_DATA431__" localSheetId="0" hidden="1">#REF!,#REF!,#REF!,#REF!,#REF!,#REF!,#REF!,#REF!,#REF!,#REF!,#REF!,#REF!,#REF!,#REF!</definedName>
    <definedName name="__APW_RESTORE_DATA431__" hidden="1">#REF!,#REF!,#REF!,#REF!,#REF!,#REF!,#REF!,#REF!,#REF!,#REF!,#REF!,#REF!,#REF!,#REF!</definedName>
    <definedName name="__APW_RESTORE_DATA432__" localSheetId="0" hidden="1">#REF!,#REF!,#REF!,#REF!,#REF!,#REF!,#REF!,#REF!,#REF!,#REF!,#REF!,#REF!,#REF!,#REF!</definedName>
    <definedName name="__APW_RESTORE_DATA432__" hidden="1">#REF!,#REF!,#REF!,#REF!,#REF!,#REF!,#REF!,#REF!,#REF!,#REF!,#REF!,#REF!,#REF!,#REF!</definedName>
    <definedName name="__APW_RESTORE_DATA433__" localSheetId="0" hidden="1">#REF!,#REF!,#REF!,#REF!,#REF!,#REF!,#REF!</definedName>
    <definedName name="__APW_RESTORE_DATA433__" hidden="1">#REF!,#REF!,#REF!,#REF!,#REF!,#REF!,#REF!</definedName>
    <definedName name="__APW_RESTORE_DATA44__" localSheetId="0" hidden="1">#REF!,#REF!,#REF!,#REF!,#REF!,#REF!,#REF!,#REF!,#REF!,#REF!,#REF!,#REF!,#REF!,#REF!,#REF!</definedName>
    <definedName name="__APW_RESTORE_DATA44__" hidden="1">#REF!,#REF!,#REF!,#REF!,#REF!,#REF!,#REF!,#REF!,#REF!,#REF!,#REF!,#REF!,#REF!,#REF!,#REF!</definedName>
    <definedName name="__APW_RESTORE_DATA45__" localSheetId="0" hidden="1">#REF!,#REF!,#REF!,#REF!,#REF!,#REF!,#REF!,#REF!,#REF!,#REF!,#REF!,#REF!,#REF!,#REF!,#REF!</definedName>
    <definedName name="__APW_RESTORE_DATA45__" hidden="1">#REF!,#REF!,#REF!,#REF!,#REF!,#REF!,#REF!,#REF!,#REF!,#REF!,#REF!,#REF!,#REF!,#REF!,#REF!</definedName>
    <definedName name="__APW_RESTORE_DATA46__" localSheetId="0" hidden="1">#REF!,#REF!,#REF!,#REF!,#REF!,#REF!,#REF!,#REF!,#REF!,#REF!,#REF!,#REF!,#REF!,#REF!,#REF!</definedName>
    <definedName name="__APW_RESTORE_DATA46__" hidden="1">#REF!,#REF!,#REF!,#REF!,#REF!,#REF!,#REF!,#REF!,#REF!,#REF!,#REF!,#REF!,#REF!,#REF!,#REF!</definedName>
    <definedName name="__APW_RESTORE_DATA47__" localSheetId="0" hidden="1">#REF!,#REF!,#REF!,#REF!,#REF!,#REF!</definedName>
    <definedName name="__APW_RESTORE_DATA47__" hidden="1">#REF!,#REF!,#REF!,#REF!,#REF!,#REF!</definedName>
    <definedName name="__APW_RESTORE_DATA48__" localSheetId="0" hidden="1">#REF!,#REF!,#REF!,#REF!,#REF!,#REF!,#REF!,#REF!,#REF!,#REF!,#REF!,#REF!,#REF!,#REF!,#REF!,#REF!,#REF!</definedName>
    <definedName name="__APW_RESTORE_DATA48__" hidden="1">#REF!,#REF!,#REF!,#REF!,#REF!,#REF!,#REF!,#REF!,#REF!,#REF!,#REF!,#REF!,#REF!,#REF!,#REF!,#REF!,#REF!</definedName>
    <definedName name="__APW_RESTORE_DATA49__" localSheetId="0" hidden="1">#REF!,#REF!,#REF!,#REF!,#REF!,#REF!,#REF!,#REF!,#REF!,#REF!,#REF!,#REF!,#REF!,#REF!,#REF!,#REF!</definedName>
    <definedName name="__APW_RESTORE_DATA49__" hidden="1">#REF!,#REF!,#REF!,#REF!,#REF!,#REF!,#REF!,#REF!,#REF!,#REF!,#REF!,#REF!,#REF!,#REF!,#REF!,#REF!</definedName>
    <definedName name="__APW_RESTORE_DATA5__" localSheetId="0" hidden="1">#REF!,#REF!,#REF!,#REF!,#REF!,#REF!,#REF!,#REF!,#REF!,#REF!,#REF!,#REF!,#REF!,#REF!,#REF!,#REF!</definedName>
    <definedName name="__APW_RESTORE_DATA5__" hidden="1">#REF!,#REF!,#REF!,#REF!,#REF!,#REF!,#REF!,#REF!,#REF!,#REF!,#REF!,#REF!,#REF!,#REF!,#REF!,#REF!</definedName>
    <definedName name="__APW_RESTORE_DATA50__" localSheetId="0" hidden="1">#REF!,#REF!,#REF!,#REF!,#REF!,#REF!,#REF!,#REF!,#REF!,#REF!,#REF!,#REF!,#REF!,#REF!,#REF!,#REF!</definedName>
    <definedName name="__APW_RESTORE_DATA50__" hidden="1">#REF!,#REF!,#REF!,#REF!,#REF!,#REF!,#REF!,#REF!,#REF!,#REF!,#REF!,#REF!,#REF!,#REF!,#REF!,#REF!</definedName>
    <definedName name="__APW_RESTORE_DATA51__" localSheetId="0" hidden="1">#REF!,#REF!,#REF!,#REF!,#REF!,#REF!,#REF!,#REF!,#REF!,#REF!,#REF!,#REF!,#REF!,#REF!,#REF!,#REF!</definedName>
    <definedName name="__APW_RESTORE_DATA51__" hidden="1">#REF!,#REF!,#REF!,#REF!,#REF!,#REF!,#REF!,#REF!,#REF!,#REF!,#REF!,#REF!,#REF!,#REF!,#REF!,#REF!</definedName>
    <definedName name="__APW_RESTORE_DATA52__" localSheetId="0" hidden="1">#REF!,#REF!,#REF!,#REF!,#REF!,#REF!,#REF!,#REF!,#REF!,#REF!,#REF!,#REF!,#REF!,#REF!,#REF!,#REF!</definedName>
    <definedName name="__APW_RESTORE_DATA52__" hidden="1">#REF!,#REF!,#REF!,#REF!,#REF!,#REF!,#REF!,#REF!,#REF!,#REF!,#REF!,#REF!,#REF!,#REF!,#REF!,#REF!</definedName>
    <definedName name="__APW_RESTORE_DATA53__" localSheetId="0" hidden="1">#REF!,#REF!,#REF!,#REF!,#REF!,#REF!,#REF!,#REF!,#REF!,#REF!,#REF!,#REF!,#REF!,#REF!,#REF!,#REF!</definedName>
    <definedName name="__APW_RESTORE_DATA53__" hidden="1">#REF!,#REF!,#REF!,#REF!,#REF!,#REF!,#REF!,#REF!,#REF!,#REF!,#REF!,#REF!,#REF!,#REF!,#REF!,#REF!</definedName>
    <definedName name="__APW_RESTORE_DATA54__" localSheetId="0" hidden="1">#REF!,#REF!,#REF!,#REF!,#REF!,#REF!,#REF!,#REF!,#REF!,#REF!,#REF!,#REF!,#REF!,#REF!,#REF!</definedName>
    <definedName name="__APW_RESTORE_DATA54__" hidden="1">#REF!,#REF!,#REF!,#REF!,#REF!,#REF!,#REF!,#REF!,#REF!,#REF!,#REF!,#REF!,#REF!,#REF!,#REF!</definedName>
    <definedName name="__APW_RESTORE_DATA55__" localSheetId="0" hidden="1">#REF!,#REF!,#REF!,#REF!,#REF!,#REF!,#REF!,#REF!,#REF!,#REF!,#REF!,#REF!,#REF!,#REF!,#REF!</definedName>
    <definedName name="__APW_RESTORE_DATA55__" hidden="1">#REF!,#REF!,#REF!,#REF!,#REF!,#REF!,#REF!,#REF!,#REF!,#REF!,#REF!,#REF!,#REF!,#REF!,#REF!</definedName>
    <definedName name="__APW_RESTORE_DATA56__" localSheetId="0" hidden="1">#REF!,#REF!,#REF!,#REF!,#REF!,#REF!,#REF!,#REF!,#REF!,#REF!,#REF!,#REF!,#REF!,#REF!,#REF!</definedName>
    <definedName name="__APW_RESTORE_DATA56__" hidden="1">#REF!,#REF!,#REF!,#REF!,#REF!,#REF!,#REF!,#REF!,#REF!,#REF!,#REF!,#REF!,#REF!,#REF!,#REF!</definedName>
    <definedName name="__APW_RESTORE_DATA57__" localSheetId="0" hidden="1">#REF!,#REF!,#REF!,#REF!,#REF!,#REF!,#REF!,#REF!,#REF!,#REF!,#REF!,#REF!,#REF!,#REF!,#REF!</definedName>
    <definedName name="__APW_RESTORE_DATA57__" hidden="1">#REF!,#REF!,#REF!,#REF!,#REF!,#REF!,#REF!,#REF!,#REF!,#REF!,#REF!,#REF!,#REF!,#REF!,#REF!</definedName>
    <definedName name="__APW_RESTORE_DATA58__" localSheetId="0" hidden="1">#REF!,#REF!,#REF!,#REF!,#REF!,#REF!,#REF!,#REF!,#REF!,#REF!,#REF!,#REF!,#REF!,#REF!,#REF!</definedName>
    <definedName name="__APW_RESTORE_DATA58__" hidden="1">#REF!,#REF!,#REF!,#REF!,#REF!,#REF!,#REF!,#REF!,#REF!,#REF!,#REF!,#REF!,#REF!,#REF!,#REF!</definedName>
    <definedName name="__APW_RESTORE_DATA59__" localSheetId="0" hidden="1">#REF!,#REF!,#REF!,#REF!,#REF!,#REF!</definedName>
    <definedName name="__APW_RESTORE_DATA59__" hidden="1">#REF!,#REF!,#REF!,#REF!,#REF!,#REF!</definedName>
    <definedName name="__APW_RESTORE_DATA6__" localSheetId="0" hidden="1">#REF!,#REF!,#REF!,#REF!,#REF!,#REF!,#REF!,#REF!,#REF!,#REF!,#REF!,#REF!,#REF!,#REF!,#REF!</definedName>
    <definedName name="__APW_RESTORE_DATA6__" hidden="1">#REF!,#REF!,#REF!,#REF!,#REF!,#REF!,#REF!,#REF!,#REF!,#REF!,#REF!,#REF!,#REF!,#REF!,#REF!</definedName>
    <definedName name="__APW_RESTORE_DATA60__" localSheetId="0" hidden="1">#REF!,#REF!,#REF!,#REF!,#REF!,#REF!,#REF!,#REF!,#REF!,#REF!,#REF!,#REF!,#REF!,#REF!,#REF!,#REF!,#REF!</definedName>
    <definedName name="__APW_RESTORE_DATA60__" hidden="1">#REF!,#REF!,#REF!,#REF!,#REF!,#REF!,#REF!,#REF!,#REF!,#REF!,#REF!,#REF!,#REF!,#REF!,#REF!,#REF!,#REF!</definedName>
    <definedName name="__APW_RESTORE_DATA61__" localSheetId="0" hidden="1">#REF!,#REF!,#REF!,#REF!,#REF!,#REF!,#REF!,#REF!,#REF!,#REF!,#REF!,#REF!,#REF!,#REF!,#REF!,#REF!</definedName>
    <definedName name="__APW_RESTORE_DATA61__" hidden="1">#REF!,#REF!,#REF!,#REF!,#REF!,#REF!,#REF!,#REF!,#REF!,#REF!,#REF!,#REF!,#REF!,#REF!,#REF!,#REF!</definedName>
    <definedName name="__APW_RESTORE_DATA62__" localSheetId="0" hidden="1">#REF!,#REF!,#REF!,#REF!,#REF!,#REF!,#REF!,#REF!,#REF!,#REF!,#REF!,#REF!,#REF!,#REF!,#REF!,#REF!</definedName>
    <definedName name="__APW_RESTORE_DATA62__" hidden="1">#REF!,#REF!,#REF!,#REF!,#REF!,#REF!,#REF!,#REF!,#REF!,#REF!,#REF!,#REF!,#REF!,#REF!,#REF!,#REF!</definedName>
    <definedName name="__APW_RESTORE_DATA63__" localSheetId="0" hidden="1">#REF!,#REF!,#REF!,#REF!,#REF!,#REF!,#REF!,#REF!,#REF!,#REF!,#REF!,#REF!,#REF!,#REF!,#REF!,#REF!</definedName>
    <definedName name="__APW_RESTORE_DATA63__" hidden="1">#REF!,#REF!,#REF!,#REF!,#REF!,#REF!,#REF!,#REF!,#REF!,#REF!,#REF!,#REF!,#REF!,#REF!,#REF!,#REF!</definedName>
    <definedName name="__APW_RESTORE_DATA64__" localSheetId="0" hidden="1">#REF!,#REF!,#REF!,#REF!,#REF!,#REF!,#REF!,#REF!,#REF!,#REF!,#REF!,#REF!,#REF!,#REF!,#REF!,#REF!</definedName>
    <definedName name="__APW_RESTORE_DATA64__" hidden="1">#REF!,#REF!,#REF!,#REF!,#REF!,#REF!,#REF!,#REF!,#REF!,#REF!,#REF!,#REF!,#REF!,#REF!,#REF!,#REF!</definedName>
    <definedName name="__APW_RESTORE_DATA65__" localSheetId="0" hidden="1">#REF!,#REF!,#REF!,#REF!,#REF!,#REF!,#REF!,#REF!,#REF!,#REF!,#REF!,#REF!,#REF!,#REF!,#REF!,#REF!</definedName>
    <definedName name="__APW_RESTORE_DATA65__" hidden="1">#REF!,#REF!,#REF!,#REF!,#REF!,#REF!,#REF!,#REF!,#REF!,#REF!,#REF!,#REF!,#REF!,#REF!,#REF!,#REF!</definedName>
    <definedName name="__APW_RESTORE_DATA66__" localSheetId="0" hidden="1">#REF!,#REF!,#REF!,#REF!,#REF!,#REF!,#REF!,#REF!,#REF!,#REF!,#REF!,#REF!,#REF!,#REF!,#REF!</definedName>
    <definedName name="__APW_RESTORE_DATA66__" hidden="1">#REF!,#REF!,#REF!,#REF!,#REF!,#REF!,#REF!,#REF!,#REF!,#REF!,#REF!,#REF!,#REF!,#REF!,#REF!</definedName>
    <definedName name="__APW_RESTORE_DATA67__" localSheetId="0" hidden="1">#REF!,#REF!,#REF!,#REF!,#REF!,#REF!,#REF!,#REF!,#REF!,#REF!,#REF!,#REF!,#REF!,#REF!,#REF!</definedName>
    <definedName name="__APW_RESTORE_DATA67__" hidden="1">#REF!,#REF!,#REF!,#REF!,#REF!,#REF!,#REF!,#REF!,#REF!,#REF!,#REF!,#REF!,#REF!,#REF!,#REF!</definedName>
    <definedName name="__APW_RESTORE_DATA68__" localSheetId="0" hidden="1">#REF!,#REF!,#REF!,#REF!,#REF!,#REF!,#REF!,#REF!,#REF!,#REF!,#REF!,#REF!,#REF!,#REF!,#REF!</definedName>
    <definedName name="__APW_RESTORE_DATA68__" hidden="1">#REF!,#REF!,#REF!,#REF!,#REF!,#REF!,#REF!,#REF!,#REF!,#REF!,#REF!,#REF!,#REF!,#REF!,#REF!</definedName>
    <definedName name="__APW_RESTORE_DATA69__" localSheetId="0" hidden="1">#REF!,#REF!,#REF!,#REF!,#REF!,#REF!,#REF!,#REF!,#REF!,#REF!,#REF!,#REF!,#REF!,#REF!,#REF!</definedName>
    <definedName name="__APW_RESTORE_DATA69__" hidden="1">#REF!,#REF!,#REF!,#REF!,#REF!,#REF!,#REF!,#REF!,#REF!,#REF!,#REF!,#REF!,#REF!,#REF!,#REF!</definedName>
    <definedName name="__APW_RESTORE_DATA7__" localSheetId="0" hidden="1">#REF!,#REF!,#REF!,#REF!,#REF!,#REF!,#REF!,#REF!,#REF!,#REF!,#REF!,#REF!,#REF!,#REF!,#REF!</definedName>
    <definedName name="__APW_RESTORE_DATA7__" hidden="1">#REF!,#REF!,#REF!,#REF!,#REF!,#REF!,#REF!,#REF!,#REF!,#REF!,#REF!,#REF!,#REF!,#REF!,#REF!</definedName>
    <definedName name="__APW_RESTORE_DATA70__" localSheetId="0" hidden="1">#REF!,#REF!,#REF!,#REF!,#REF!,#REF!,#REF!,#REF!,#REF!,#REF!,#REF!,#REF!,#REF!,#REF!,#REF!</definedName>
    <definedName name="__APW_RESTORE_DATA70__" hidden="1">#REF!,#REF!,#REF!,#REF!,#REF!,#REF!,#REF!,#REF!,#REF!,#REF!,#REF!,#REF!,#REF!,#REF!,#REF!</definedName>
    <definedName name="__APW_RESTORE_DATA705__" localSheetId="0" hidden="1">#REF!,#REF!,#REF!,#REF!,#REF!,#REF!,#REF!,#REF!,#REF!,#REF!,#REF!,#REF!,#REF!,#REF!,#REF!,#REF!,#REF!</definedName>
    <definedName name="__APW_RESTORE_DATA705__" hidden="1">#REF!,#REF!,#REF!,#REF!,#REF!,#REF!,#REF!,#REF!,#REF!,#REF!,#REF!,#REF!,#REF!,#REF!,#REF!,#REF!,#REF!</definedName>
    <definedName name="__APW_RESTORE_DATA706__" localSheetId="0" hidden="1">#REF!,#REF!,#REF!,#REF!,#REF!,#REF!,#REF!,#REF!,#REF!,#REF!,#REF!,#REF!,#REF!,#REF!,#REF!,#REF!</definedName>
    <definedName name="__APW_RESTORE_DATA706__" hidden="1">#REF!,#REF!,#REF!,#REF!,#REF!,#REF!,#REF!,#REF!,#REF!,#REF!,#REF!,#REF!,#REF!,#REF!,#REF!,#REF!</definedName>
    <definedName name="__APW_RESTORE_DATA707__" localSheetId="0" hidden="1">#REF!,#REF!,#REF!,#REF!,#REF!,#REF!,#REF!,#REF!,#REF!,#REF!,#REF!,#REF!,#REF!,#REF!,#REF!,#REF!</definedName>
    <definedName name="__APW_RESTORE_DATA707__" hidden="1">#REF!,#REF!,#REF!,#REF!,#REF!,#REF!,#REF!,#REF!,#REF!,#REF!,#REF!,#REF!,#REF!,#REF!,#REF!,#REF!</definedName>
    <definedName name="__APW_RESTORE_DATA708__" localSheetId="0" hidden="1">#REF!,#REF!,#REF!,#REF!,#REF!,#REF!,#REF!,#REF!,#REF!,#REF!,#REF!,#REF!,#REF!,#REF!,#REF!,#REF!</definedName>
    <definedName name="__APW_RESTORE_DATA708__" hidden="1">#REF!,#REF!,#REF!,#REF!,#REF!,#REF!,#REF!,#REF!,#REF!,#REF!,#REF!,#REF!,#REF!,#REF!,#REF!,#REF!</definedName>
    <definedName name="__APW_RESTORE_DATA709__" localSheetId="0" hidden="1">#REF!,#REF!,#REF!,#REF!,#REF!,#REF!,#REF!,#REF!,#REF!,#REF!,#REF!,#REF!,#REF!,#REF!,#REF!,#REF!</definedName>
    <definedName name="__APW_RESTORE_DATA709__" hidden="1">#REF!,#REF!,#REF!,#REF!,#REF!,#REF!,#REF!,#REF!,#REF!,#REF!,#REF!,#REF!,#REF!,#REF!,#REF!,#REF!</definedName>
    <definedName name="__APW_RESTORE_DATA71__" localSheetId="0" hidden="1">#REF!,#REF!,#REF!,#REF!,#REF!,#REF!</definedName>
    <definedName name="__APW_RESTORE_DATA71__" hidden="1">#REF!,#REF!,#REF!,#REF!,#REF!,#REF!</definedName>
    <definedName name="__APW_RESTORE_DATA710__" localSheetId="0" hidden="1">#REF!,#REF!,#REF!,#REF!,#REF!,#REF!,#REF!,#REF!,#REF!,#REF!,#REF!,#REF!,#REF!,#REF!,#REF!,#REF!</definedName>
    <definedName name="__APW_RESTORE_DATA710__" hidden="1">#REF!,#REF!,#REF!,#REF!,#REF!,#REF!,#REF!,#REF!,#REF!,#REF!,#REF!,#REF!,#REF!,#REF!,#REF!,#REF!</definedName>
    <definedName name="__APW_RESTORE_DATA711__" localSheetId="0" hidden="1">#REF!,#REF!,#REF!,#REF!,#REF!,#REF!,#REF!,#REF!,#REF!,#REF!,#REF!,#REF!,#REF!,#REF!,#REF!</definedName>
    <definedName name="__APW_RESTORE_DATA711__" hidden="1">#REF!,#REF!,#REF!,#REF!,#REF!,#REF!,#REF!,#REF!,#REF!,#REF!,#REF!,#REF!,#REF!,#REF!,#REF!</definedName>
    <definedName name="__APW_RESTORE_DATA712__" localSheetId="0" hidden="1">#REF!,#REF!,#REF!,#REF!,#REF!,#REF!,#REF!,#REF!,#REF!,#REF!,#REF!,#REF!,#REF!,#REF!,#REF!</definedName>
    <definedName name="__APW_RESTORE_DATA712__" hidden="1">#REF!,#REF!,#REF!,#REF!,#REF!,#REF!,#REF!,#REF!,#REF!,#REF!,#REF!,#REF!,#REF!,#REF!,#REF!</definedName>
    <definedName name="__APW_RESTORE_DATA713__" localSheetId="0" hidden="1">#REF!,#REF!,#REF!,#REF!,#REF!,#REF!,#REF!,#REF!,#REF!,#REF!,#REF!,#REF!,#REF!,#REF!,#REF!</definedName>
    <definedName name="__APW_RESTORE_DATA713__" hidden="1">#REF!,#REF!,#REF!,#REF!,#REF!,#REF!,#REF!,#REF!,#REF!,#REF!,#REF!,#REF!,#REF!,#REF!,#REF!</definedName>
    <definedName name="__APW_RESTORE_DATA714__" localSheetId="0" hidden="1">#REF!,#REF!,#REF!,#REF!,#REF!,#REF!,#REF!,#REF!,#REF!,#REF!,#REF!,#REF!,#REF!,#REF!,#REF!</definedName>
    <definedName name="__APW_RESTORE_DATA714__" hidden="1">#REF!,#REF!,#REF!,#REF!,#REF!,#REF!,#REF!,#REF!,#REF!,#REF!,#REF!,#REF!,#REF!,#REF!,#REF!</definedName>
    <definedName name="__APW_RESTORE_DATA715__" localSheetId="0" hidden="1">#REF!,#REF!,#REF!,#REF!,#REF!,#REF!,#REF!,#REF!,#REF!,#REF!,#REF!,#REF!,#REF!,#REF!,#REF!</definedName>
    <definedName name="__APW_RESTORE_DATA715__" hidden="1">#REF!,#REF!,#REF!,#REF!,#REF!,#REF!,#REF!,#REF!,#REF!,#REF!,#REF!,#REF!,#REF!,#REF!,#REF!</definedName>
    <definedName name="__APW_RESTORE_DATA716__" localSheetId="0" hidden="1">#REF!,#REF!,#REF!,#REF!,#REF!,#REF!,#REF!,#REF!,#REF!,#REF!,#REF!,#REF!,#REF!,#REF!,#REF!</definedName>
    <definedName name="__APW_RESTORE_DATA716__" hidden="1">#REF!,#REF!,#REF!,#REF!,#REF!,#REF!,#REF!,#REF!,#REF!,#REF!,#REF!,#REF!,#REF!,#REF!,#REF!</definedName>
    <definedName name="__APW_RESTORE_DATA717__" localSheetId="0" hidden="1">#REF!,#REF!,#REF!,#REF!,#REF!,#REF!,#REF!,#REF!,#REF!,#REF!,#REF!,#REF!,#REF!,#REF!,#REF!</definedName>
    <definedName name="__APW_RESTORE_DATA717__" hidden="1">#REF!,#REF!,#REF!,#REF!,#REF!,#REF!,#REF!,#REF!,#REF!,#REF!,#REF!,#REF!,#REF!,#REF!,#REF!</definedName>
    <definedName name="__APW_RESTORE_DATA718__" localSheetId="0" hidden="1">#REF!,#REF!,#REF!,#REF!,#REF!,#REF!,#REF!,#REF!,#REF!,#REF!,#REF!,#REF!,#REF!,#REF!,#REF!</definedName>
    <definedName name="__APW_RESTORE_DATA718__" hidden="1">#REF!,#REF!,#REF!,#REF!,#REF!,#REF!,#REF!,#REF!,#REF!,#REF!,#REF!,#REF!,#REF!,#REF!,#REF!</definedName>
    <definedName name="__APW_RESTORE_DATA719__" localSheetId="0" hidden="1">#REF!,#REF!,#REF!,#REF!,#REF!,#REF!,#REF!,#REF!,#REF!</definedName>
    <definedName name="__APW_RESTORE_DATA719__" hidden="1">#REF!,#REF!,#REF!,#REF!,#REF!,#REF!,#REF!,#REF!,#REF!</definedName>
    <definedName name="__APW_RESTORE_DATA72__" localSheetId="0" hidden="1">#REF!,#REF!,#REF!,#REF!,#REF!,#REF!,#REF!,#REF!,#REF!,#REF!,#REF!,#REF!,#REF!,#REF!,#REF!,#REF!,#REF!</definedName>
    <definedName name="__APW_RESTORE_DATA72__" hidden="1">#REF!,#REF!,#REF!,#REF!,#REF!,#REF!,#REF!,#REF!,#REF!,#REF!,#REF!,#REF!,#REF!,#REF!,#REF!,#REF!,#REF!</definedName>
    <definedName name="__APW_RESTORE_DATA720__" localSheetId="0" hidden="1">#REF!,#REF!,#REF!,#REF!,#REF!,#REF!,#REF!,#REF!,#REF!,#REF!,#REF!,#REF!,#REF!,#REF!,#REF!,#REF!,#REF!</definedName>
    <definedName name="__APW_RESTORE_DATA720__" hidden="1">#REF!,#REF!,#REF!,#REF!,#REF!,#REF!,#REF!,#REF!,#REF!,#REF!,#REF!,#REF!,#REF!,#REF!,#REF!,#REF!,#REF!</definedName>
    <definedName name="__APW_RESTORE_DATA721__" localSheetId="0" hidden="1">#REF!,#REF!,#REF!,#REF!,#REF!,#REF!,#REF!,#REF!,#REF!,#REF!,#REF!,#REF!,#REF!,#REF!,#REF!,#REF!</definedName>
    <definedName name="__APW_RESTORE_DATA721__" hidden="1">#REF!,#REF!,#REF!,#REF!,#REF!,#REF!,#REF!,#REF!,#REF!,#REF!,#REF!,#REF!,#REF!,#REF!,#REF!,#REF!</definedName>
    <definedName name="__APW_RESTORE_DATA722__" localSheetId="0" hidden="1">#REF!,#REF!,#REF!,#REF!,#REF!,#REF!,#REF!,#REF!,#REF!,#REF!,#REF!,#REF!,#REF!,#REF!,#REF!,#REF!</definedName>
    <definedName name="__APW_RESTORE_DATA722__" hidden="1">#REF!,#REF!,#REF!,#REF!,#REF!,#REF!,#REF!,#REF!,#REF!,#REF!,#REF!,#REF!,#REF!,#REF!,#REF!,#REF!</definedName>
    <definedName name="__APW_RESTORE_DATA723__" localSheetId="0" hidden="1">#REF!,#REF!,#REF!,#REF!,#REF!,#REF!,#REF!,#REF!,#REF!,#REF!,#REF!,#REF!,#REF!,#REF!,#REF!,#REF!</definedName>
    <definedName name="__APW_RESTORE_DATA723__" hidden="1">#REF!,#REF!,#REF!,#REF!,#REF!,#REF!,#REF!,#REF!,#REF!,#REF!,#REF!,#REF!,#REF!,#REF!,#REF!,#REF!</definedName>
    <definedName name="__APW_RESTORE_DATA724__" localSheetId="0" hidden="1">#REF!,#REF!,#REF!,#REF!,#REF!,#REF!,#REF!,#REF!,#REF!,#REF!,#REF!,#REF!,#REF!,#REF!,#REF!,#REF!</definedName>
    <definedName name="__APW_RESTORE_DATA724__" hidden="1">#REF!,#REF!,#REF!,#REF!,#REF!,#REF!,#REF!,#REF!,#REF!,#REF!,#REF!,#REF!,#REF!,#REF!,#REF!,#REF!</definedName>
    <definedName name="__APW_RESTORE_DATA725__" localSheetId="0" hidden="1">#REF!,#REF!,#REF!,#REF!,#REF!,#REF!,#REF!,#REF!,#REF!,#REF!,#REF!,#REF!,#REF!,#REF!,#REF!,#REF!</definedName>
    <definedName name="__APW_RESTORE_DATA725__" hidden="1">#REF!,#REF!,#REF!,#REF!,#REF!,#REF!,#REF!,#REF!,#REF!,#REF!,#REF!,#REF!,#REF!,#REF!,#REF!,#REF!</definedName>
    <definedName name="__APW_RESTORE_DATA726__" localSheetId="0" hidden="1">#REF!,#REF!,#REF!,#REF!,#REF!,#REF!,#REF!,#REF!,#REF!,#REF!,#REF!,#REF!,#REF!,#REF!,#REF!</definedName>
    <definedName name="__APW_RESTORE_DATA726__" hidden="1">#REF!,#REF!,#REF!,#REF!,#REF!,#REF!,#REF!,#REF!,#REF!,#REF!,#REF!,#REF!,#REF!,#REF!,#REF!</definedName>
    <definedName name="__APW_RESTORE_DATA727__" localSheetId="0" hidden="1">#REF!,#REF!,#REF!,#REF!,#REF!,#REF!,#REF!,#REF!,#REF!,#REF!,#REF!,#REF!,#REF!,#REF!,#REF!</definedName>
    <definedName name="__APW_RESTORE_DATA727__" hidden="1">#REF!,#REF!,#REF!,#REF!,#REF!,#REF!,#REF!,#REF!,#REF!,#REF!,#REF!,#REF!,#REF!,#REF!,#REF!</definedName>
    <definedName name="__APW_RESTORE_DATA728__" localSheetId="0" hidden="1">#REF!,#REF!,#REF!,#REF!,#REF!,#REF!,#REF!,#REF!,#REF!,#REF!,#REF!,#REF!,#REF!,#REF!,#REF!</definedName>
    <definedName name="__APW_RESTORE_DATA728__" hidden="1">#REF!,#REF!,#REF!,#REF!,#REF!,#REF!,#REF!,#REF!,#REF!,#REF!,#REF!,#REF!,#REF!,#REF!,#REF!</definedName>
    <definedName name="__APW_RESTORE_DATA729__" localSheetId="0" hidden="1">#REF!,#REF!,#REF!,#REF!,#REF!,#REF!,#REF!,#REF!,#REF!,#REF!,#REF!,#REF!,#REF!,#REF!,#REF!</definedName>
    <definedName name="__APW_RESTORE_DATA729__" hidden="1">#REF!,#REF!,#REF!,#REF!,#REF!,#REF!,#REF!,#REF!,#REF!,#REF!,#REF!,#REF!,#REF!,#REF!,#REF!</definedName>
    <definedName name="__APW_RESTORE_DATA73__" localSheetId="0" hidden="1">#REF!,#REF!,#REF!,#REF!,#REF!,#REF!,#REF!,#REF!,#REF!,#REF!,#REF!,#REF!,#REF!,#REF!,#REF!,#REF!</definedName>
    <definedName name="__APW_RESTORE_DATA73__" hidden="1">#REF!,#REF!,#REF!,#REF!,#REF!,#REF!,#REF!,#REF!,#REF!,#REF!,#REF!,#REF!,#REF!,#REF!,#REF!,#REF!</definedName>
    <definedName name="__APW_RESTORE_DATA730__" localSheetId="0" hidden="1">#REF!,#REF!,#REF!,#REF!,#REF!,#REF!,#REF!,#REF!,#REF!,#REF!,#REF!,#REF!,#REF!,#REF!,#REF!</definedName>
    <definedName name="__APW_RESTORE_DATA730__" hidden="1">#REF!,#REF!,#REF!,#REF!,#REF!,#REF!,#REF!,#REF!,#REF!,#REF!,#REF!,#REF!,#REF!,#REF!,#REF!</definedName>
    <definedName name="__APW_RESTORE_DATA731__" localSheetId="0" hidden="1">#REF!,#REF!,#REF!,#REF!,#REF!,#REF!,#REF!,#REF!,#REF!,#REF!,#REF!,#REF!,#REF!,#REF!,#REF!</definedName>
    <definedName name="__APW_RESTORE_DATA731__" hidden="1">#REF!,#REF!,#REF!,#REF!,#REF!,#REF!,#REF!,#REF!,#REF!,#REF!,#REF!,#REF!,#REF!,#REF!,#REF!</definedName>
    <definedName name="__APW_RESTORE_DATA732__" localSheetId="0" hidden="1">#REF!,#REF!,#REF!,#REF!,#REF!,#REF!,#REF!,#REF!,#REF!,#REF!,#REF!,#REF!,#REF!,#REF!,#REF!</definedName>
    <definedName name="__APW_RESTORE_DATA732__" hidden="1">#REF!,#REF!,#REF!,#REF!,#REF!,#REF!,#REF!,#REF!,#REF!,#REF!,#REF!,#REF!,#REF!,#REF!,#REF!</definedName>
    <definedName name="__APW_RESTORE_DATA733__" localSheetId="0" hidden="1">#REF!,#REF!,#REF!,#REF!,#REF!,#REF!,#REF!,#REF!,#REF!,#REF!,#REF!,#REF!,#REF!,#REF!,#REF!</definedName>
    <definedName name="__APW_RESTORE_DATA733__" hidden="1">#REF!,#REF!,#REF!,#REF!,#REF!,#REF!,#REF!,#REF!,#REF!,#REF!,#REF!,#REF!,#REF!,#REF!,#REF!</definedName>
    <definedName name="__APW_RESTORE_DATA734__" localSheetId="0" hidden="1">#REF!,#REF!,#REF!,#REF!,#REF!,#REF!,#REF!,#REF!,#REF!</definedName>
    <definedName name="__APW_RESTORE_DATA734__" hidden="1">#REF!,#REF!,#REF!,#REF!,#REF!,#REF!,#REF!,#REF!,#REF!</definedName>
    <definedName name="__APW_RESTORE_DATA735__" localSheetId="0" hidden="1">#REF!,#REF!,#REF!,#REF!,#REF!,#REF!,#REF!,#REF!,#REF!,#REF!,#REF!,#REF!,#REF!,#REF!,#REF!,#REF!,#REF!</definedName>
    <definedName name="__APW_RESTORE_DATA735__" hidden="1">#REF!,#REF!,#REF!,#REF!,#REF!,#REF!,#REF!,#REF!,#REF!,#REF!,#REF!,#REF!,#REF!,#REF!,#REF!,#REF!,#REF!</definedName>
    <definedName name="__APW_RESTORE_DATA736__" localSheetId="0" hidden="1">#REF!,#REF!,#REF!,#REF!,#REF!,#REF!,#REF!,#REF!,#REF!,#REF!,#REF!,#REF!,#REF!,#REF!,#REF!,#REF!</definedName>
    <definedName name="__APW_RESTORE_DATA736__" hidden="1">#REF!,#REF!,#REF!,#REF!,#REF!,#REF!,#REF!,#REF!,#REF!,#REF!,#REF!,#REF!,#REF!,#REF!,#REF!,#REF!</definedName>
    <definedName name="__APW_RESTORE_DATA737__" localSheetId="0" hidden="1">#REF!,#REF!,#REF!,#REF!,#REF!,#REF!,#REF!,#REF!,#REF!,#REF!,#REF!,#REF!,#REF!,#REF!,#REF!,#REF!</definedName>
    <definedName name="__APW_RESTORE_DATA737__" hidden="1">#REF!,#REF!,#REF!,#REF!,#REF!,#REF!,#REF!,#REF!,#REF!,#REF!,#REF!,#REF!,#REF!,#REF!,#REF!,#REF!</definedName>
    <definedName name="__APW_RESTORE_DATA738__" localSheetId="0" hidden="1">#REF!,#REF!,#REF!,#REF!,#REF!,#REF!,#REF!,#REF!,#REF!,#REF!,#REF!,#REF!,#REF!,#REF!,#REF!,#REF!</definedName>
    <definedName name="__APW_RESTORE_DATA738__" hidden="1">#REF!,#REF!,#REF!,#REF!,#REF!,#REF!,#REF!,#REF!,#REF!,#REF!,#REF!,#REF!,#REF!,#REF!,#REF!,#REF!</definedName>
    <definedName name="__APW_RESTORE_DATA739__" localSheetId="0" hidden="1">#REF!,#REF!,#REF!,#REF!,#REF!,#REF!,#REF!,#REF!,#REF!,#REF!,#REF!,#REF!,#REF!,#REF!,#REF!,#REF!</definedName>
    <definedName name="__APW_RESTORE_DATA739__" hidden="1">#REF!,#REF!,#REF!,#REF!,#REF!,#REF!,#REF!,#REF!,#REF!,#REF!,#REF!,#REF!,#REF!,#REF!,#REF!,#REF!</definedName>
    <definedName name="__APW_RESTORE_DATA74__" localSheetId="0" hidden="1">#REF!,#REF!,#REF!,#REF!,#REF!,#REF!,#REF!,#REF!,#REF!,#REF!,#REF!,#REF!,#REF!,#REF!,#REF!,#REF!</definedName>
    <definedName name="__APW_RESTORE_DATA74__" hidden="1">#REF!,#REF!,#REF!,#REF!,#REF!,#REF!,#REF!,#REF!,#REF!,#REF!,#REF!,#REF!,#REF!,#REF!,#REF!,#REF!</definedName>
    <definedName name="__APW_RESTORE_DATA740__" localSheetId="0" hidden="1">#REF!,#REF!,#REF!,#REF!,#REF!,#REF!,#REF!,#REF!,#REF!,#REF!,#REF!,#REF!,#REF!,#REF!,#REF!,#REF!</definedName>
    <definedName name="__APW_RESTORE_DATA740__" hidden="1">#REF!,#REF!,#REF!,#REF!,#REF!,#REF!,#REF!,#REF!,#REF!,#REF!,#REF!,#REF!,#REF!,#REF!,#REF!,#REF!</definedName>
    <definedName name="__APW_RESTORE_DATA741__" localSheetId="0" hidden="1">#REF!,#REF!,#REF!,#REF!,#REF!,#REF!,#REF!,#REF!,#REF!,#REF!,#REF!,#REF!,#REF!,#REF!,#REF!</definedName>
    <definedName name="__APW_RESTORE_DATA741__" hidden="1">#REF!,#REF!,#REF!,#REF!,#REF!,#REF!,#REF!,#REF!,#REF!,#REF!,#REF!,#REF!,#REF!,#REF!,#REF!</definedName>
    <definedName name="__APW_RESTORE_DATA742__" localSheetId="0" hidden="1">#REF!,#REF!,#REF!,#REF!,#REF!,#REF!,#REF!,#REF!,#REF!,#REF!,#REF!,#REF!,#REF!,#REF!,#REF!</definedName>
    <definedName name="__APW_RESTORE_DATA742__" hidden="1">#REF!,#REF!,#REF!,#REF!,#REF!,#REF!,#REF!,#REF!,#REF!,#REF!,#REF!,#REF!,#REF!,#REF!,#REF!</definedName>
    <definedName name="__APW_RESTORE_DATA743__" localSheetId="0" hidden="1">#REF!,#REF!,#REF!,#REF!,#REF!,#REF!,#REF!,#REF!,#REF!,#REF!,#REF!,#REF!,#REF!,#REF!,#REF!</definedName>
    <definedName name="__APW_RESTORE_DATA743__" hidden="1">#REF!,#REF!,#REF!,#REF!,#REF!,#REF!,#REF!,#REF!,#REF!,#REF!,#REF!,#REF!,#REF!,#REF!,#REF!</definedName>
    <definedName name="__APW_RESTORE_DATA744__" localSheetId="0" hidden="1">#REF!,#REF!,#REF!,#REF!,#REF!,#REF!,#REF!,#REF!,#REF!,#REF!,#REF!,#REF!,#REF!,#REF!,#REF!</definedName>
    <definedName name="__APW_RESTORE_DATA744__" hidden="1">#REF!,#REF!,#REF!,#REF!,#REF!,#REF!,#REF!,#REF!,#REF!,#REF!,#REF!,#REF!,#REF!,#REF!,#REF!</definedName>
    <definedName name="__APW_RESTORE_DATA745__" localSheetId="0" hidden="1">#REF!,#REF!,#REF!,#REF!,#REF!,#REF!,#REF!,#REF!,#REF!,#REF!,#REF!,#REF!,#REF!,#REF!,#REF!</definedName>
    <definedName name="__APW_RESTORE_DATA745__" hidden="1">#REF!,#REF!,#REF!,#REF!,#REF!,#REF!,#REF!,#REF!,#REF!,#REF!,#REF!,#REF!,#REF!,#REF!,#REF!</definedName>
    <definedName name="__APW_RESTORE_DATA746__" localSheetId="0" hidden="1">#REF!,#REF!,#REF!,#REF!,#REF!,#REF!,#REF!,#REF!,#REF!,#REF!,#REF!,#REF!,#REF!,#REF!,#REF!</definedName>
    <definedName name="__APW_RESTORE_DATA746__" hidden="1">#REF!,#REF!,#REF!,#REF!,#REF!,#REF!,#REF!,#REF!,#REF!,#REF!,#REF!,#REF!,#REF!,#REF!,#REF!</definedName>
    <definedName name="__APW_RESTORE_DATA747__" localSheetId="0" hidden="1">#REF!,#REF!,#REF!,#REF!,#REF!,#REF!,#REF!,#REF!,#REF!,#REF!,#REF!,#REF!,#REF!,#REF!,#REF!</definedName>
    <definedName name="__APW_RESTORE_DATA747__" hidden="1">#REF!,#REF!,#REF!,#REF!,#REF!,#REF!,#REF!,#REF!,#REF!,#REF!,#REF!,#REF!,#REF!,#REF!,#REF!</definedName>
    <definedName name="__APW_RESTORE_DATA748__" localSheetId="0" hidden="1">#REF!,#REF!,#REF!,#REF!,#REF!,#REF!,#REF!,#REF!,#REF!,#REF!,#REF!,#REF!,#REF!,#REF!,#REF!</definedName>
    <definedName name="__APW_RESTORE_DATA748__" hidden="1">#REF!,#REF!,#REF!,#REF!,#REF!,#REF!,#REF!,#REF!,#REF!,#REF!,#REF!,#REF!,#REF!,#REF!,#REF!</definedName>
    <definedName name="__APW_RESTORE_DATA749__" localSheetId="0" hidden="1">#REF!,#REF!,#REF!,#REF!,#REF!,#REF!,#REF!,#REF!,#REF!</definedName>
    <definedName name="__APW_RESTORE_DATA749__" hidden="1">#REF!,#REF!,#REF!,#REF!,#REF!,#REF!,#REF!,#REF!,#REF!</definedName>
    <definedName name="__APW_RESTORE_DATA75__" localSheetId="0" hidden="1">#REF!,#REF!,#REF!,#REF!,#REF!,#REF!,#REF!,#REF!,#REF!,#REF!,#REF!,#REF!,#REF!,#REF!,#REF!,#REF!</definedName>
    <definedName name="__APW_RESTORE_DATA75__" hidden="1">#REF!,#REF!,#REF!,#REF!,#REF!,#REF!,#REF!,#REF!,#REF!,#REF!,#REF!,#REF!,#REF!,#REF!,#REF!,#REF!</definedName>
    <definedName name="__APW_RESTORE_DATA750__" localSheetId="0" hidden="1">#REF!,#REF!,#REF!,#REF!,#REF!,#REF!,#REF!,#REF!,#REF!,#REF!,#REF!,#REF!,#REF!,#REF!,#REF!,#REF!,#REF!</definedName>
    <definedName name="__APW_RESTORE_DATA750__" hidden="1">#REF!,#REF!,#REF!,#REF!,#REF!,#REF!,#REF!,#REF!,#REF!,#REF!,#REF!,#REF!,#REF!,#REF!,#REF!,#REF!,#REF!</definedName>
    <definedName name="__APW_RESTORE_DATA751__" localSheetId="0" hidden="1">#REF!,#REF!,#REF!,#REF!,#REF!,#REF!,#REF!,#REF!,#REF!,#REF!,#REF!,#REF!,#REF!,#REF!,#REF!,#REF!</definedName>
    <definedName name="__APW_RESTORE_DATA751__" hidden="1">#REF!,#REF!,#REF!,#REF!,#REF!,#REF!,#REF!,#REF!,#REF!,#REF!,#REF!,#REF!,#REF!,#REF!,#REF!,#REF!</definedName>
    <definedName name="__APW_RESTORE_DATA752__" localSheetId="0" hidden="1">#REF!,#REF!,#REF!,#REF!,#REF!,#REF!,#REF!,#REF!,#REF!,#REF!,#REF!,#REF!,#REF!,#REF!,#REF!,#REF!</definedName>
    <definedName name="__APW_RESTORE_DATA752__" hidden="1">#REF!,#REF!,#REF!,#REF!,#REF!,#REF!,#REF!,#REF!,#REF!,#REF!,#REF!,#REF!,#REF!,#REF!,#REF!,#REF!</definedName>
    <definedName name="__APW_RESTORE_DATA753__" localSheetId="0" hidden="1">#REF!,#REF!,#REF!,#REF!,#REF!,#REF!,#REF!,#REF!,#REF!,#REF!,#REF!,#REF!,#REF!,#REF!,#REF!,#REF!</definedName>
    <definedName name="__APW_RESTORE_DATA753__" hidden="1">#REF!,#REF!,#REF!,#REF!,#REF!,#REF!,#REF!,#REF!,#REF!,#REF!,#REF!,#REF!,#REF!,#REF!,#REF!,#REF!</definedName>
    <definedName name="__APW_RESTORE_DATA754__" localSheetId="0" hidden="1">#REF!,#REF!,#REF!,#REF!,#REF!,#REF!,#REF!,#REF!,#REF!,#REF!,#REF!,#REF!,#REF!,#REF!,#REF!,#REF!</definedName>
    <definedName name="__APW_RESTORE_DATA754__" hidden="1">#REF!,#REF!,#REF!,#REF!,#REF!,#REF!,#REF!,#REF!,#REF!,#REF!,#REF!,#REF!,#REF!,#REF!,#REF!,#REF!</definedName>
    <definedName name="__APW_RESTORE_DATA755__" localSheetId="0" hidden="1">#REF!,#REF!,#REF!,#REF!,#REF!,#REF!,#REF!,#REF!,#REF!,#REF!,#REF!,#REF!,#REF!,#REF!,#REF!,#REF!</definedName>
    <definedName name="__APW_RESTORE_DATA755__" hidden="1">#REF!,#REF!,#REF!,#REF!,#REF!,#REF!,#REF!,#REF!,#REF!,#REF!,#REF!,#REF!,#REF!,#REF!,#REF!,#REF!</definedName>
    <definedName name="__APW_RESTORE_DATA756__" localSheetId="0" hidden="1">#REF!,#REF!,#REF!,#REF!,#REF!,#REF!,#REF!,#REF!,#REF!,#REF!,#REF!,#REF!,#REF!,#REF!,#REF!</definedName>
    <definedName name="__APW_RESTORE_DATA756__" hidden="1">#REF!,#REF!,#REF!,#REF!,#REF!,#REF!,#REF!,#REF!,#REF!,#REF!,#REF!,#REF!,#REF!,#REF!,#REF!</definedName>
    <definedName name="__APW_RESTORE_DATA757__" localSheetId="0" hidden="1">#REF!,#REF!,#REF!,#REF!,#REF!,#REF!,#REF!,#REF!,#REF!,#REF!,#REF!,#REF!,#REF!,#REF!,#REF!</definedName>
    <definedName name="__APW_RESTORE_DATA757__" hidden="1">#REF!,#REF!,#REF!,#REF!,#REF!,#REF!,#REF!,#REF!,#REF!,#REF!,#REF!,#REF!,#REF!,#REF!,#REF!</definedName>
    <definedName name="__APW_RESTORE_DATA758__" localSheetId="0" hidden="1">#REF!,#REF!,#REF!,#REF!,#REF!,#REF!,#REF!,#REF!,#REF!,#REF!,#REF!,#REF!,#REF!,#REF!,#REF!</definedName>
    <definedName name="__APW_RESTORE_DATA758__" hidden="1">#REF!,#REF!,#REF!,#REF!,#REF!,#REF!,#REF!,#REF!,#REF!,#REF!,#REF!,#REF!,#REF!,#REF!,#REF!</definedName>
    <definedName name="__APW_RESTORE_DATA759__" localSheetId="0" hidden="1">#REF!,#REF!,#REF!,#REF!,#REF!,#REF!,#REF!,#REF!,#REF!,#REF!,#REF!,#REF!,#REF!,#REF!,#REF!</definedName>
    <definedName name="__APW_RESTORE_DATA759__" hidden="1">#REF!,#REF!,#REF!,#REF!,#REF!,#REF!,#REF!,#REF!,#REF!,#REF!,#REF!,#REF!,#REF!,#REF!,#REF!</definedName>
    <definedName name="__APW_RESTORE_DATA76__" localSheetId="0" hidden="1">#REF!,#REF!,#REF!,#REF!,#REF!,#REF!,#REF!,#REF!,#REF!,#REF!,#REF!,#REF!,#REF!,#REF!,#REF!,#REF!</definedName>
    <definedName name="__APW_RESTORE_DATA76__" hidden="1">#REF!,#REF!,#REF!,#REF!,#REF!,#REF!,#REF!,#REF!,#REF!,#REF!,#REF!,#REF!,#REF!,#REF!,#REF!,#REF!</definedName>
    <definedName name="__APW_RESTORE_DATA760__" localSheetId="0" hidden="1">#REF!,#REF!,#REF!,#REF!,#REF!,#REF!,#REF!,#REF!,#REF!,#REF!,#REF!,#REF!,#REF!,#REF!,#REF!</definedName>
    <definedName name="__APW_RESTORE_DATA760__" hidden="1">#REF!,#REF!,#REF!,#REF!,#REF!,#REF!,#REF!,#REF!,#REF!,#REF!,#REF!,#REF!,#REF!,#REF!,#REF!</definedName>
    <definedName name="__APW_RESTORE_DATA761__" localSheetId="0" hidden="1">#REF!,#REF!,#REF!,#REF!,#REF!,#REF!,#REF!,#REF!,#REF!,#REF!,#REF!,#REF!,#REF!,#REF!,#REF!</definedName>
    <definedName name="__APW_RESTORE_DATA761__" hidden="1">#REF!,#REF!,#REF!,#REF!,#REF!,#REF!,#REF!,#REF!,#REF!,#REF!,#REF!,#REF!,#REF!,#REF!,#REF!</definedName>
    <definedName name="__APW_RESTORE_DATA762__" localSheetId="0" hidden="1">#REF!,#REF!,#REF!,#REF!,#REF!,#REF!,#REF!,#REF!,#REF!,#REF!,#REF!,#REF!,#REF!,#REF!,#REF!</definedName>
    <definedName name="__APW_RESTORE_DATA762__" hidden="1">#REF!,#REF!,#REF!,#REF!,#REF!,#REF!,#REF!,#REF!,#REF!,#REF!,#REF!,#REF!,#REF!,#REF!,#REF!</definedName>
    <definedName name="__APW_RESTORE_DATA763__" localSheetId="0" hidden="1">#REF!,#REF!,#REF!,#REF!,#REF!,#REF!,#REF!,#REF!,#REF!,#REF!,#REF!,#REF!,#REF!,#REF!,#REF!</definedName>
    <definedName name="__APW_RESTORE_DATA763__" hidden="1">#REF!,#REF!,#REF!,#REF!,#REF!,#REF!,#REF!,#REF!,#REF!,#REF!,#REF!,#REF!,#REF!,#REF!,#REF!</definedName>
    <definedName name="__APW_RESTORE_DATA764__" localSheetId="0" hidden="1">#REF!,#REF!,#REF!,#REF!,#REF!,#REF!,#REF!,#REF!,#REF!</definedName>
    <definedName name="__APW_RESTORE_DATA764__" hidden="1">#REF!,#REF!,#REF!,#REF!,#REF!,#REF!,#REF!,#REF!,#REF!</definedName>
    <definedName name="__APW_RESTORE_DATA765__" localSheetId="0" hidden="1">#REF!,#REF!,#REF!,#REF!,#REF!,#REF!,#REF!,#REF!,#REF!,#REF!,#REF!,#REF!,#REF!,#REF!,#REF!,#REF!,#REF!</definedName>
    <definedName name="__APW_RESTORE_DATA765__" hidden="1">#REF!,#REF!,#REF!,#REF!,#REF!,#REF!,#REF!,#REF!,#REF!,#REF!,#REF!,#REF!,#REF!,#REF!,#REF!,#REF!,#REF!</definedName>
    <definedName name="__APW_RESTORE_DATA766__" localSheetId="0" hidden="1">#REF!,#REF!,#REF!,#REF!,#REF!,#REF!,#REF!,#REF!,#REF!,#REF!,#REF!,#REF!,#REF!,#REF!,#REF!,#REF!</definedName>
    <definedName name="__APW_RESTORE_DATA766__" hidden="1">#REF!,#REF!,#REF!,#REF!,#REF!,#REF!,#REF!,#REF!,#REF!,#REF!,#REF!,#REF!,#REF!,#REF!,#REF!,#REF!</definedName>
    <definedName name="__APW_RESTORE_DATA767__" localSheetId="0" hidden="1">#REF!,#REF!,#REF!,#REF!,#REF!,#REF!,#REF!,#REF!,#REF!,#REF!,#REF!,#REF!,#REF!,#REF!,#REF!,#REF!</definedName>
    <definedName name="__APW_RESTORE_DATA767__" hidden="1">#REF!,#REF!,#REF!,#REF!,#REF!,#REF!,#REF!,#REF!,#REF!,#REF!,#REF!,#REF!,#REF!,#REF!,#REF!,#REF!</definedName>
    <definedName name="__APW_RESTORE_DATA768__" localSheetId="0" hidden="1">#REF!,#REF!,#REF!,#REF!,#REF!,#REF!,#REF!,#REF!,#REF!,#REF!,#REF!,#REF!,#REF!,#REF!,#REF!,#REF!</definedName>
    <definedName name="__APW_RESTORE_DATA768__" hidden="1">#REF!,#REF!,#REF!,#REF!,#REF!,#REF!,#REF!,#REF!,#REF!,#REF!,#REF!,#REF!,#REF!,#REF!,#REF!,#REF!</definedName>
    <definedName name="__APW_RESTORE_DATA769__" localSheetId="0" hidden="1">#REF!,#REF!,#REF!,#REF!,#REF!,#REF!,#REF!,#REF!,#REF!,#REF!,#REF!,#REF!,#REF!,#REF!,#REF!,#REF!</definedName>
    <definedName name="__APW_RESTORE_DATA769__" hidden="1">#REF!,#REF!,#REF!,#REF!,#REF!,#REF!,#REF!,#REF!,#REF!,#REF!,#REF!,#REF!,#REF!,#REF!,#REF!,#REF!</definedName>
    <definedName name="__APW_RESTORE_DATA77__" localSheetId="0" hidden="1">#REF!,#REF!,#REF!,#REF!,#REF!,#REF!,#REF!,#REF!,#REF!,#REF!,#REF!,#REF!,#REF!,#REF!,#REF!,#REF!</definedName>
    <definedName name="__APW_RESTORE_DATA77__" hidden="1">#REF!,#REF!,#REF!,#REF!,#REF!,#REF!,#REF!,#REF!,#REF!,#REF!,#REF!,#REF!,#REF!,#REF!,#REF!,#REF!</definedName>
    <definedName name="__APW_RESTORE_DATA770__" localSheetId="0" hidden="1">#REF!,#REF!,#REF!,#REF!,#REF!,#REF!,#REF!,#REF!,#REF!,#REF!,#REF!,#REF!,#REF!,#REF!,#REF!,#REF!</definedName>
    <definedName name="__APW_RESTORE_DATA770__" hidden="1">#REF!,#REF!,#REF!,#REF!,#REF!,#REF!,#REF!,#REF!,#REF!,#REF!,#REF!,#REF!,#REF!,#REF!,#REF!,#REF!</definedName>
    <definedName name="__APW_RESTORE_DATA771__" localSheetId="0" hidden="1">#REF!,#REF!,#REF!,#REF!,#REF!,#REF!,#REF!,#REF!,#REF!,#REF!,#REF!,#REF!,#REF!,#REF!,#REF!</definedName>
    <definedName name="__APW_RESTORE_DATA771__" hidden="1">#REF!,#REF!,#REF!,#REF!,#REF!,#REF!,#REF!,#REF!,#REF!,#REF!,#REF!,#REF!,#REF!,#REF!,#REF!</definedName>
    <definedName name="__APW_RESTORE_DATA772__" localSheetId="0" hidden="1">#REF!,#REF!,#REF!,#REF!,#REF!,#REF!,#REF!,#REF!,#REF!,#REF!,#REF!,#REF!,#REF!,#REF!,#REF!</definedName>
    <definedName name="__APW_RESTORE_DATA772__" hidden="1">#REF!,#REF!,#REF!,#REF!,#REF!,#REF!,#REF!,#REF!,#REF!,#REF!,#REF!,#REF!,#REF!,#REF!,#REF!</definedName>
    <definedName name="__APW_RESTORE_DATA773__" localSheetId="0" hidden="1">#REF!,#REF!,#REF!,#REF!,#REF!,#REF!,#REF!,#REF!,#REF!,#REF!,#REF!,#REF!,#REF!,#REF!,#REF!</definedName>
    <definedName name="__APW_RESTORE_DATA773__" hidden="1">#REF!,#REF!,#REF!,#REF!,#REF!,#REF!,#REF!,#REF!,#REF!,#REF!,#REF!,#REF!,#REF!,#REF!,#REF!</definedName>
    <definedName name="__APW_RESTORE_DATA774__" localSheetId="0" hidden="1">#REF!,#REF!,#REF!,#REF!,#REF!,#REF!,#REF!,#REF!,#REF!,#REF!,#REF!,#REF!,#REF!,#REF!,#REF!</definedName>
    <definedName name="__APW_RESTORE_DATA774__" hidden="1">#REF!,#REF!,#REF!,#REF!,#REF!,#REF!,#REF!,#REF!,#REF!,#REF!,#REF!,#REF!,#REF!,#REF!,#REF!</definedName>
    <definedName name="__APW_RESTORE_DATA775__" localSheetId="0" hidden="1">#REF!,#REF!,#REF!,#REF!,#REF!,#REF!,#REF!,#REF!,#REF!,#REF!,#REF!,#REF!,#REF!,#REF!,#REF!</definedName>
    <definedName name="__APW_RESTORE_DATA775__" hidden="1">#REF!,#REF!,#REF!,#REF!,#REF!,#REF!,#REF!,#REF!,#REF!,#REF!,#REF!,#REF!,#REF!,#REF!,#REF!</definedName>
    <definedName name="__APW_RESTORE_DATA776__" localSheetId="0" hidden="1">#REF!,#REF!,#REF!,#REF!,#REF!,#REF!,#REF!,#REF!,#REF!,#REF!,#REF!,#REF!,#REF!,#REF!,#REF!</definedName>
    <definedName name="__APW_RESTORE_DATA776__" hidden="1">#REF!,#REF!,#REF!,#REF!,#REF!,#REF!,#REF!,#REF!,#REF!,#REF!,#REF!,#REF!,#REF!,#REF!,#REF!</definedName>
    <definedName name="__APW_RESTORE_DATA777__" localSheetId="0" hidden="1">#REF!,#REF!,#REF!,#REF!,#REF!,#REF!,#REF!,#REF!,#REF!,#REF!,#REF!,#REF!,#REF!,#REF!,#REF!</definedName>
    <definedName name="__APW_RESTORE_DATA777__" hidden="1">#REF!,#REF!,#REF!,#REF!,#REF!,#REF!,#REF!,#REF!,#REF!,#REF!,#REF!,#REF!,#REF!,#REF!,#REF!</definedName>
    <definedName name="__APW_RESTORE_DATA778__" localSheetId="0" hidden="1">#REF!,#REF!,#REF!,#REF!,#REF!,#REF!,#REF!,#REF!,#REF!,#REF!,#REF!,#REF!,#REF!,#REF!,#REF!</definedName>
    <definedName name="__APW_RESTORE_DATA778__" hidden="1">#REF!,#REF!,#REF!,#REF!,#REF!,#REF!,#REF!,#REF!,#REF!,#REF!,#REF!,#REF!,#REF!,#REF!,#REF!</definedName>
    <definedName name="__APW_RESTORE_DATA779__" localSheetId="0" hidden="1">#REF!,#REF!,#REF!,#REF!,#REF!,#REF!,#REF!,#REF!,#REF!</definedName>
    <definedName name="__APW_RESTORE_DATA779__" hidden="1">#REF!,#REF!,#REF!,#REF!,#REF!,#REF!,#REF!,#REF!,#REF!</definedName>
    <definedName name="__APW_RESTORE_DATA78__" localSheetId="0" hidden="1">#REF!,#REF!,#REF!,#REF!,#REF!,#REF!,#REF!,#REF!,#REF!,#REF!,#REF!,#REF!,#REF!,#REF!,#REF!</definedName>
    <definedName name="__APW_RESTORE_DATA78__" hidden="1">#REF!,#REF!,#REF!,#REF!,#REF!,#REF!,#REF!,#REF!,#REF!,#REF!,#REF!,#REF!,#REF!,#REF!,#REF!</definedName>
    <definedName name="__APW_RESTORE_DATA780__" localSheetId="0" hidden="1">#REF!,#REF!,#REF!,#REF!,#REF!,#REF!,#REF!,#REF!,#REF!,#REF!,#REF!,#REF!,#REF!,#REF!,#REF!,#REF!,#REF!</definedName>
    <definedName name="__APW_RESTORE_DATA780__" hidden="1">#REF!,#REF!,#REF!,#REF!,#REF!,#REF!,#REF!,#REF!,#REF!,#REF!,#REF!,#REF!,#REF!,#REF!,#REF!,#REF!,#REF!</definedName>
    <definedName name="__APW_RESTORE_DATA781__" localSheetId="0" hidden="1">#REF!,#REF!,#REF!,#REF!,#REF!,#REF!,#REF!,#REF!,#REF!,#REF!,#REF!,#REF!,#REF!,#REF!,#REF!,#REF!</definedName>
    <definedName name="__APW_RESTORE_DATA781__" hidden="1">#REF!,#REF!,#REF!,#REF!,#REF!,#REF!,#REF!,#REF!,#REF!,#REF!,#REF!,#REF!,#REF!,#REF!,#REF!,#REF!</definedName>
    <definedName name="__APW_RESTORE_DATA782__" localSheetId="0" hidden="1">#REF!,#REF!,#REF!,#REF!,#REF!,#REF!,#REF!,#REF!,#REF!,#REF!,#REF!,#REF!,#REF!,#REF!,#REF!,#REF!</definedName>
    <definedName name="__APW_RESTORE_DATA782__" hidden="1">#REF!,#REF!,#REF!,#REF!,#REF!,#REF!,#REF!,#REF!,#REF!,#REF!,#REF!,#REF!,#REF!,#REF!,#REF!,#REF!</definedName>
    <definedName name="__APW_RESTORE_DATA783__" localSheetId="0" hidden="1">#REF!,#REF!,#REF!,#REF!,#REF!,#REF!,#REF!,#REF!,#REF!,#REF!,#REF!,#REF!,#REF!,#REF!,#REF!,#REF!</definedName>
    <definedName name="__APW_RESTORE_DATA783__" hidden="1">#REF!,#REF!,#REF!,#REF!,#REF!,#REF!,#REF!,#REF!,#REF!,#REF!,#REF!,#REF!,#REF!,#REF!,#REF!,#REF!</definedName>
    <definedName name="__APW_RESTORE_DATA784__" localSheetId="0" hidden="1">#REF!,#REF!,#REF!,#REF!,#REF!,#REF!,#REF!,#REF!,#REF!,#REF!,#REF!,#REF!,#REF!,#REF!,#REF!,#REF!</definedName>
    <definedName name="__APW_RESTORE_DATA784__" hidden="1">#REF!,#REF!,#REF!,#REF!,#REF!,#REF!,#REF!,#REF!,#REF!,#REF!,#REF!,#REF!,#REF!,#REF!,#REF!,#REF!</definedName>
    <definedName name="__APW_RESTORE_DATA785__" localSheetId="0" hidden="1">#REF!,#REF!,#REF!,#REF!,#REF!,#REF!,#REF!,#REF!,#REF!,#REF!,#REF!,#REF!,#REF!,#REF!,#REF!,#REF!</definedName>
    <definedName name="__APW_RESTORE_DATA785__" hidden="1">#REF!,#REF!,#REF!,#REF!,#REF!,#REF!,#REF!,#REF!,#REF!,#REF!,#REF!,#REF!,#REF!,#REF!,#REF!,#REF!</definedName>
    <definedName name="__APW_RESTORE_DATA786__" localSheetId="0" hidden="1">#REF!,#REF!,#REF!,#REF!,#REF!,#REF!,#REF!,#REF!,#REF!,#REF!,#REF!,#REF!,#REF!,#REF!,#REF!</definedName>
    <definedName name="__APW_RESTORE_DATA786__" hidden="1">#REF!,#REF!,#REF!,#REF!,#REF!,#REF!,#REF!,#REF!,#REF!,#REF!,#REF!,#REF!,#REF!,#REF!,#REF!</definedName>
    <definedName name="__APW_RESTORE_DATA787__" localSheetId="0" hidden="1">#REF!,#REF!,#REF!,#REF!,#REF!,#REF!,#REF!,#REF!,#REF!,#REF!,#REF!,#REF!,#REF!,#REF!,#REF!</definedName>
    <definedName name="__APW_RESTORE_DATA787__" hidden="1">#REF!,#REF!,#REF!,#REF!,#REF!,#REF!,#REF!,#REF!,#REF!,#REF!,#REF!,#REF!,#REF!,#REF!,#REF!</definedName>
    <definedName name="__APW_RESTORE_DATA788__" localSheetId="0" hidden="1">#REF!,#REF!,#REF!,#REF!,#REF!,#REF!,#REF!,#REF!,#REF!,#REF!,#REF!,#REF!,#REF!,#REF!,#REF!</definedName>
    <definedName name="__APW_RESTORE_DATA788__" hidden="1">#REF!,#REF!,#REF!,#REF!,#REF!,#REF!,#REF!,#REF!,#REF!,#REF!,#REF!,#REF!,#REF!,#REF!,#REF!</definedName>
    <definedName name="__APW_RESTORE_DATA789__" localSheetId="0" hidden="1">#REF!,#REF!,#REF!,#REF!,#REF!,#REF!,#REF!,#REF!,#REF!,#REF!,#REF!,#REF!,#REF!,#REF!,#REF!</definedName>
    <definedName name="__APW_RESTORE_DATA789__" hidden="1">#REF!,#REF!,#REF!,#REF!,#REF!,#REF!,#REF!,#REF!,#REF!,#REF!,#REF!,#REF!,#REF!,#REF!,#REF!</definedName>
    <definedName name="__APW_RESTORE_DATA79__" localSheetId="0" hidden="1">#REF!,#REF!,#REF!,#REF!,#REF!,#REF!,#REF!,#REF!,#REF!,#REF!,#REF!,#REF!,#REF!,#REF!,#REF!</definedName>
    <definedName name="__APW_RESTORE_DATA79__" hidden="1">#REF!,#REF!,#REF!,#REF!,#REF!,#REF!,#REF!,#REF!,#REF!,#REF!,#REF!,#REF!,#REF!,#REF!,#REF!</definedName>
    <definedName name="__APW_RESTORE_DATA790__" localSheetId="0" hidden="1">#REF!,#REF!,#REF!,#REF!,#REF!,#REF!,#REF!,#REF!,#REF!,#REF!,#REF!,#REF!,#REF!,#REF!,#REF!</definedName>
    <definedName name="__APW_RESTORE_DATA790__" hidden="1">#REF!,#REF!,#REF!,#REF!,#REF!,#REF!,#REF!,#REF!,#REF!,#REF!,#REF!,#REF!,#REF!,#REF!,#REF!</definedName>
    <definedName name="__APW_RESTORE_DATA791__" localSheetId="0" hidden="1">#REF!,#REF!,#REF!,#REF!,#REF!,#REF!,#REF!,#REF!,#REF!,#REF!,#REF!,#REF!,#REF!,#REF!,#REF!</definedName>
    <definedName name="__APW_RESTORE_DATA791__" hidden="1">#REF!,#REF!,#REF!,#REF!,#REF!,#REF!,#REF!,#REF!,#REF!,#REF!,#REF!,#REF!,#REF!,#REF!,#REF!</definedName>
    <definedName name="__APW_RESTORE_DATA792__" localSheetId="0" hidden="1">#REF!,#REF!,#REF!,#REF!,#REF!,#REF!,#REF!,#REF!,#REF!,#REF!,#REF!,#REF!,#REF!,#REF!,#REF!</definedName>
    <definedName name="__APW_RESTORE_DATA792__" hidden="1">#REF!,#REF!,#REF!,#REF!,#REF!,#REF!,#REF!,#REF!,#REF!,#REF!,#REF!,#REF!,#REF!,#REF!,#REF!</definedName>
    <definedName name="__APW_RESTORE_DATA793__" localSheetId="0" hidden="1">#REF!,#REF!,#REF!,#REF!,#REF!,#REF!,#REF!,#REF!,#REF!,#REF!,#REF!,#REF!,#REF!,#REF!,#REF!</definedName>
    <definedName name="__APW_RESTORE_DATA793__" hidden="1">#REF!,#REF!,#REF!,#REF!,#REF!,#REF!,#REF!,#REF!,#REF!,#REF!,#REF!,#REF!,#REF!,#REF!,#REF!</definedName>
    <definedName name="__APW_RESTORE_DATA794__" localSheetId="0" hidden="1">#REF!,#REF!,#REF!,#REF!,#REF!,#REF!,#REF!,#REF!,#REF!</definedName>
    <definedName name="__APW_RESTORE_DATA794__" hidden="1">#REF!,#REF!,#REF!,#REF!,#REF!,#REF!,#REF!,#REF!,#REF!</definedName>
    <definedName name="__APW_RESTORE_DATA795__" localSheetId="0" hidden="1">#REF!,#REF!,#REF!,#REF!,#REF!,#REF!,#REF!,#REF!,#REF!,#REF!,#REF!,#REF!,#REF!,#REF!,#REF!,#REF!,#REF!</definedName>
    <definedName name="__APW_RESTORE_DATA795__" hidden="1">#REF!,#REF!,#REF!,#REF!,#REF!,#REF!,#REF!,#REF!,#REF!,#REF!,#REF!,#REF!,#REF!,#REF!,#REF!,#REF!,#REF!</definedName>
    <definedName name="__APW_RESTORE_DATA796__" localSheetId="0" hidden="1">#REF!,#REF!,#REF!,#REF!,#REF!,#REF!,#REF!,#REF!,#REF!,#REF!,#REF!,#REF!,#REF!,#REF!,#REF!,#REF!</definedName>
    <definedName name="__APW_RESTORE_DATA796__" hidden="1">#REF!,#REF!,#REF!,#REF!,#REF!,#REF!,#REF!,#REF!,#REF!,#REF!,#REF!,#REF!,#REF!,#REF!,#REF!,#REF!</definedName>
    <definedName name="__APW_RESTORE_DATA797__" localSheetId="0" hidden="1">#REF!,#REF!,#REF!,#REF!,#REF!,#REF!,#REF!,#REF!,#REF!,#REF!,#REF!,#REF!,#REF!,#REF!,#REF!,#REF!</definedName>
    <definedName name="__APW_RESTORE_DATA797__" hidden="1">#REF!,#REF!,#REF!,#REF!,#REF!,#REF!,#REF!,#REF!,#REF!,#REF!,#REF!,#REF!,#REF!,#REF!,#REF!,#REF!</definedName>
    <definedName name="__APW_RESTORE_DATA798__" localSheetId="0" hidden="1">#REF!,#REF!,#REF!,#REF!,#REF!,#REF!,#REF!,#REF!,#REF!,#REF!,#REF!,#REF!,#REF!,#REF!,#REF!,#REF!</definedName>
    <definedName name="__APW_RESTORE_DATA798__" hidden="1">#REF!,#REF!,#REF!,#REF!,#REF!,#REF!,#REF!,#REF!,#REF!,#REF!,#REF!,#REF!,#REF!,#REF!,#REF!,#REF!</definedName>
    <definedName name="__APW_RESTORE_DATA799__" localSheetId="0" hidden="1">#REF!,#REF!,#REF!,#REF!,#REF!,#REF!,#REF!,#REF!,#REF!,#REF!,#REF!,#REF!,#REF!,#REF!,#REF!,#REF!</definedName>
    <definedName name="__APW_RESTORE_DATA799__" hidden="1">#REF!,#REF!,#REF!,#REF!,#REF!,#REF!,#REF!,#REF!,#REF!,#REF!,#REF!,#REF!,#REF!,#REF!,#REF!,#REF!</definedName>
    <definedName name="__APW_RESTORE_DATA8__" localSheetId="0" hidden="1">#REF!,#REF!,#REF!,#REF!,#REF!,#REF!,#REF!,#REF!,#REF!,#REF!,#REF!,#REF!,#REF!,#REF!,#REF!</definedName>
    <definedName name="__APW_RESTORE_DATA8__" hidden="1">#REF!,#REF!,#REF!,#REF!,#REF!,#REF!,#REF!,#REF!,#REF!,#REF!,#REF!,#REF!,#REF!,#REF!,#REF!</definedName>
    <definedName name="__APW_RESTORE_DATA80__" localSheetId="0" hidden="1">#REF!,#REF!,#REF!,#REF!,#REF!,#REF!,#REF!,#REF!,#REF!,#REF!,#REF!,#REF!,#REF!,#REF!,#REF!</definedName>
    <definedName name="__APW_RESTORE_DATA80__" hidden="1">#REF!,#REF!,#REF!,#REF!,#REF!,#REF!,#REF!,#REF!,#REF!,#REF!,#REF!,#REF!,#REF!,#REF!,#REF!</definedName>
    <definedName name="__APW_RESTORE_DATA800__" localSheetId="0" hidden="1">#REF!,#REF!,#REF!,#REF!,#REF!,#REF!,#REF!,#REF!,#REF!,#REF!,#REF!,#REF!,#REF!,#REF!,#REF!,#REF!</definedName>
    <definedName name="__APW_RESTORE_DATA800__" hidden="1">#REF!,#REF!,#REF!,#REF!,#REF!,#REF!,#REF!,#REF!,#REF!,#REF!,#REF!,#REF!,#REF!,#REF!,#REF!,#REF!</definedName>
    <definedName name="__APW_RESTORE_DATA801__" localSheetId="0" hidden="1">#REF!,#REF!,#REF!,#REF!,#REF!,#REF!,#REF!,#REF!,#REF!,#REF!,#REF!,#REF!,#REF!,#REF!,#REF!</definedName>
    <definedName name="__APW_RESTORE_DATA801__" hidden="1">#REF!,#REF!,#REF!,#REF!,#REF!,#REF!,#REF!,#REF!,#REF!,#REF!,#REF!,#REF!,#REF!,#REF!,#REF!</definedName>
    <definedName name="__APW_RESTORE_DATA802__" localSheetId="0" hidden="1">#REF!,#REF!,#REF!,#REF!,#REF!,#REF!,#REF!,#REF!,#REF!,#REF!,#REF!,#REF!,#REF!,#REF!,#REF!</definedName>
    <definedName name="__APW_RESTORE_DATA802__" hidden="1">#REF!,#REF!,#REF!,#REF!,#REF!,#REF!,#REF!,#REF!,#REF!,#REF!,#REF!,#REF!,#REF!,#REF!,#REF!</definedName>
    <definedName name="__APW_RESTORE_DATA803__" localSheetId="0" hidden="1">#REF!,#REF!,#REF!,#REF!,#REF!,#REF!,#REF!,#REF!,#REF!,#REF!,#REF!,#REF!,#REF!,#REF!,#REF!</definedName>
    <definedName name="__APW_RESTORE_DATA803__" hidden="1">#REF!,#REF!,#REF!,#REF!,#REF!,#REF!,#REF!,#REF!,#REF!,#REF!,#REF!,#REF!,#REF!,#REF!,#REF!</definedName>
    <definedName name="__APW_RESTORE_DATA804__" localSheetId="0" hidden="1">#REF!,#REF!,#REF!,#REF!,#REF!,#REF!,#REF!,#REF!,#REF!,#REF!,#REF!,#REF!,#REF!,#REF!,#REF!</definedName>
    <definedName name="__APW_RESTORE_DATA804__" hidden="1">#REF!,#REF!,#REF!,#REF!,#REF!,#REF!,#REF!,#REF!,#REF!,#REF!,#REF!,#REF!,#REF!,#REF!,#REF!</definedName>
    <definedName name="__APW_RESTORE_DATA805__" localSheetId="0" hidden="1">#REF!,#REF!,#REF!,#REF!,#REF!,#REF!,#REF!,#REF!,#REF!,#REF!,#REF!,#REF!,#REF!,#REF!,#REF!</definedName>
    <definedName name="__APW_RESTORE_DATA805__" hidden="1">#REF!,#REF!,#REF!,#REF!,#REF!,#REF!,#REF!,#REF!,#REF!,#REF!,#REF!,#REF!,#REF!,#REF!,#REF!</definedName>
    <definedName name="__APW_RESTORE_DATA806__" localSheetId="0" hidden="1">#REF!,#REF!,#REF!,#REF!,#REF!,#REF!,#REF!,#REF!,#REF!,#REF!,#REF!,#REF!,#REF!,#REF!,#REF!</definedName>
    <definedName name="__APW_RESTORE_DATA806__" hidden="1">#REF!,#REF!,#REF!,#REF!,#REF!,#REF!,#REF!,#REF!,#REF!,#REF!,#REF!,#REF!,#REF!,#REF!,#REF!</definedName>
    <definedName name="__APW_RESTORE_DATA807__" localSheetId="0" hidden="1">#REF!,#REF!,#REF!,#REF!,#REF!,#REF!,#REF!,#REF!,#REF!,#REF!,#REF!,#REF!,#REF!,#REF!,#REF!</definedName>
    <definedName name="__APW_RESTORE_DATA807__" hidden="1">#REF!,#REF!,#REF!,#REF!,#REF!,#REF!,#REF!,#REF!,#REF!,#REF!,#REF!,#REF!,#REF!,#REF!,#REF!</definedName>
    <definedName name="__APW_RESTORE_DATA808__" localSheetId="0" hidden="1">#REF!,#REF!,#REF!,#REF!,#REF!,#REF!,#REF!,#REF!,#REF!,#REF!,#REF!,#REF!,#REF!,#REF!,#REF!</definedName>
    <definedName name="__APW_RESTORE_DATA808__" hidden="1">#REF!,#REF!,#REF!,#REF!,#REF!,#REF!,#REF!,#REF!,#REF!,#REF!,#REF!,#REF!,#REF!,#REF!,#REF!</definedName>
    <definedName name="__APW_RESTORE_DATA809__" localSheetId="0" hidden="1">#REF!,#REF!,#REF!,#REF!,#REF!,#REF!,#REF!,#REF!,#REF!</definedName>
    <definedName name="__APW_RESTORE_DATA809__" hidden="1">#REF!,#REF!,#REF!,#REF!,#REF!,#REF!,#REF!,#REF!,#REF!</definedName>
    <definedName name="__APW_RESTORE_DATA81__" localSheetId="0" hidden="1">#REF!,#REF!,#REF!,#REF!,#REF!,#REF!,#REF!,#REF!,#REF!,#REF!,#REF!,#REF!,#REF!,#REF!,#REF!</definedName>
    <definedName name="__APW_RESTORE_DATA81__" hidden="1">#REF!,#REF!,#REF!,#REF!,#REF!,#REF!,#REF!,#REF!,#REF!,#REF!,#REF!,#REF!,#REF!,#REF!,#REF!</definedName>
    <definedName name="__APW_RESTORE_DATA810__" localSheetId="0" hidden="1">#REF!,#REF!,#REF!,#REF!,#REF!,#REF!,#REF!,#REF!,#REF!,#REF!,#REF!,#REF!,#REF!,#REF!,#REF!,#REF!,#REF!</definedName>
    <definedName name="__APW_RESTORE_DATA810__" hidden="1">#REF!,#REF!,#REF!,#REF!,#REF!,#REF!,#REF!,#REF!,#REF!,#REF!,#REF!,#REF!,#REF!,#REF!,#REF!,#REF!,#REF!</definedName>
    <definedName name="__APW_RESTORE_DATA811__" localSheetId="0" hidden="1">#REF!,#REF!,#REF!,#REF!,#REF!,#REF!,#REF!,#REF!,#REF!,#REF!,#REF!,#REF!,#REF!,#REF!,#REF!,#REF!</definedName>
    <definedName name="__APW_RESTORE_DATA811__" hidden="1">#REF!,#REF!,#REF!,#REF!,#REF!,#REF!,#REF!,#REF!,#REF!,#REF!,#REF!,#REF!,#REF!,#REF!,#REF!,#REF!</definedName>
    <definedName name="__APW_RESTORE_DATA812__" localSheetId="0" hidden="1">#REF!,#REF!,#REF!,#REF!,#REF!,#REF!,#REF!,#REF!,#REF!,#REF!,#REF!,#REF!,#REF!,#REF!,#REF!,#REF!</definedName>
    <definedName name="__APW_RESTORE_DATA812__" hidden="1">#REF!,#REF!,#REF!,#REF!,#REF!,#REF!,#REF!,#REF!,#REF!,#REF!,#REF!,#REF!,#REF!,#REF!,#REF!,#REF!</definedName>
    <definedName name="__APW_RESTORE_DATA813__" localSheetId="0" hidden="1">#REF!,#REF!,#REF!,#REF!,#REF!,#REF!,#REF!,#REF!,#REF!,#REF!,#REF!,#REF!,#REF!,#REF!,#REF!,#REF!</definedName>
    <definedName name="__APW_RESTORE_DATA813__" hidden="1">#REF!,#REF!,#REF!,#REF!,#REF!,#REF!,#REF!,#REF!,#REF!,#REF!,#REF!,#REF!,#REF!,#REF!,#REF!,#REF!</definedName>
    <definedName name="__APW_RESTORE_DATA814__" localSheetId="0" hidden="1">#REF!,#REF!,#REF!,#REF!,#REF!,#REF!,#REF!,#REF!,#REF!,#REF!,#REF!,#REF!,#REF!,#REF!,#REF!,#REF!</definedName>
    <definedName name="__APW_RESTORE_DATA814__" hidden="1">#REF!,#REF!,#REF!,#REF!,#REF!,#REF!,#REF!,#REF!,#REF!,#REF!,#REF!,#REF!,#REF!,#REF!,#REF!,#REF!</definedName>
    <definedName name="__APW_RESTORE_DATA815__" localSheetId="0" hidden="1">#REF!,#REF!,#REF!,#REF!,#REF!,#REF!,#REF!,#REF!,#REF!,#REF!,#REF!,#REF!,#REF!,#REF!,#REF!,#REF!</definedName>
    <definedName name="__APW_RESTORE_DATA815__" hidden="1">#REF!,#REF!,#REF!,#REF!,#REF!,#REF!,#REF!,#REF!,#REF!,#REF!,#REF!,#REF!,#REF!,#REF!,#REF!,#REF!</definedName>
    <definedName name="__APW_RESTORE_DATA816__" localSheetId="0" hidden="1">#REF!,#REF!,#REF!,#REF!,#REF!,#REF!,#REF!,#REF!,#REF!,#REF!,#REF!,#REF!,#REF!,#REF!,#REF!</definedName>
    <definedName name="__APW_RESTORE_DATA816__" hidden="1">#REF!,#REF!,#REF!,#REF!,#REF!,#REF!,#REF!,#REF!,#REF!,#REF!,#REF!,#REF!,#REF!,#REF!,#REF!</definedName>
    <definedName name="__APW_RESTORE_DATA817__" localSheetId="0" hidden="1">#REF!,#REF!,#REF!,#REF!,#REF!,#REF!,#REF!,#REF!,#REF!,#REF!,#REF!,#REF!,#REF!,#REF!,#REF!</definedName>
    <definedName name="__APW_RESTORE_DATA817__" hidden="1">#REF!,#REF!,#REF!,#REF!,#REF!,#REF!,#REF!,#REF!,#REF!,#REF!,#REF!,#REF!,#REF!,#REF!,#REF!</definedName>
    <definedName name="__APW_RESTORE_DATA818__" localSheetId="0" hidden="1">#REF!,#REF!,#REF!,#REF!,#REF!,#REF!,#REF!,#REF!,#REF!,#REF!,#REF!,#REF!,#REF!,#REF!,#REF!</definedName>
    <definedName name="__APW_RESTORE_DATA818__" hidden="1">#REF!,#REF!,#REF!,#REF!,#REF!,#REF!,#REF!,#REF!,#REF!,#REF!,#REF!,#REF!,#REF!,#REF!,#REF!</definedName>
    <definedName name="__APW_RESTORE_DATA819__" localSheetId="0" hidden="1">#REF!,#REF!,#REF!,#REF!,#REF!,#REF!,#REF!,#REF!,#REF!,#REF!,#REF!,#REF!,#REF!,#REF!,#REF!</definedName>
    <definedName name="__APW_RESTORE_DATA819__" hidden="1">#REF!,#REF!,#REF!,#REF!,#REF!,#REF!,#REF!,#REF!,#REF!,#REF!,#REF!,#REF!,#REF!,#REF!,#REF!</definedName>
    <definedName name="__APW_RESTORE_DATA82__" localSheetId="0" hidden="1">#REF!,#REF!,#REF!,#REF!,#REF!,#REF!,#REF!,#REF!,#REF!,#REF!,#REF!,#REF!,#REF!,#REF!,#REF!</definedName>
    <definedName name="__APW_RESTORE_DATA82__" hidden="1">#REF!,#REF!,#REF!,#REF!,#REF!,#REF!,#REF!,#REF!,#REF!,#REF!,#REF!,#REF!,#REF!,#REF!,#REF!</definedName>
    <definedName name="__APW_RESTORE_DATA820__" localSheetId="0" hidden="1">#REF!,#REF!,#REF!,#REF!,#REF!,#REF!,#REF!,#REF!,#REF!,#REF!,#REF!,#REF!,#REF!,#REF!,#REF!</definedName>
    <definedName name="__APW_RESTORE_DATA820__" hidden="1">#REF!,#REF!,#REF!,#REF!,#REF!,#REF!,#REF!,#REF!,#REF!,#REF!,#REF!,#REF!,#REF!,#REF!,#REF!</definedName>
    <definedName name="__APW_RESTORE_DATA821__" localSheetId="0" hidden="1">#REF!,#REF!,#REF!,#REF!,#REF!,#REF!,#REF!,#REF!,#REF!,#REF!,#REF!,#REF!,#REF!,#REF!,#REF!</definedName>
    <definedName name="__APW_RESTORE_DATA821__" hidden="1">#REF!,#REF!,#REF!,#REF!,#REF!,#REF!,#REF!,#REF!,#REF!,#REF!,#REF!,#REF!,#REF!,#REF!,#REF!</definedName>
    <definedName name="__APW_RESTORE_DATA822__" localSheetId="0" hidden="1">#REF!,#REF!,#REF!,#REF!,#REF!,#REF!,#REF!,#REF!,#REF!,#REF!,#REF!,#REF!,#REF!,#REF!,#REF!</definedName>
    <definedName name="__APW_RESTORE_DATA822__" hidden="1">#REF!,#REF!,#REF!,#REF!,#REF!,#REF!,#REF!,#REF!,#REF!,#REF!,#REF!,#REF!,#REF!,#REF!,#REF!</definedName>
    <definedName name="__APW_RESTORE_DATA823__" localSheetId="0" hidden="1">#REF!,#REF!,#REF!,#REF!,#REF!,#REF!,#REF!,#REF!,#REF!,#REF!,#REF!,#REF!,#REF!,#REF!,#REF!</definedName>
    <definedName name="__APW_RESTORE_DATA823__" hidden="1">#REF!,#REF!,#REF!,#REF!,#REF!,#REF!,#REF!,#REF!,#REF!,#REF!,#REF!,#REF!,#REF!,#REF!,#REF!</definedName>
    <definedName name="__APW_RESTORE_DATA824__" localSheetId="0" hidden="1">#REF!,#REF!,#REF!,#REF!,#REF!,#REF!,#REF!,#REF!,#REF!</definedName>
    <definedName name="__APW_RESTORE_DATA824__" hidden="1">#REF!,#REF!,#REF!,#REF!,#REF!,#REF!,#REF!,#REF!,#REF!</definedName>
    <definedName name="__APW_RESTORE_DATA825__" localSheetId="0" hidden="1">#REF!,#REF!,#REF!,#REF!,#REF!,#REF!,#REF!,#REF!,#REF!,#REF!,#REF!,#REF!,#REF!,#REF!,#REF!,#REF!,#REF!</definedName>
    <definedName name="__APW_RESTORE_DATA825__" hidden="1">#REF!,#REF!,#REF!,#REF!,#REF!,#REF!,#REF!,#REF!,#REF!,#REF!,#REF!,#REF!,#REF!,#REF!,#REF!,#REF!,#REF!</definedName>
    <definedName name="__APW_RESTORE_DATA826__" localSheetId="0" hidden="1">#REF!,#REF!,#REF!,#REF!,#REF!,#REF!,#REF!,#REF!,#REF!,#REF!,#REF!,#REF!,#REF!,#REF!,#REF!,#REF!</definedName>
    <definedName name="__APW_RESTORE_DATA826__" hidden="1">#REF!,#REF!,#REF!,#REF!,#REF!,#REF!,#REF!,#REF!,#REF!,#REF!,#REF!,#REF!,#REF!,#REF!,#REF!,#REF!</definedName>
    <definedName name="__APW_RESTORE_DATA827__" localSheetId="0" hidden="1">#REF!,#REF!,#REF!,#REF!,#REF!,#REF!,#REF!,#REF!,#REF!,#REF!,#REF!,#REF!,#REF!,#REF!,#REF!,#REF!</definedName>
    <definedName name="__APW_RESTORE_DATA827__" hidden="1">#REF!,#REF!,#REF!,#REF!,#REF!,#REF!,#REF!,#REF!,#REF!,#REF!,#REF!,#REF!,#REF!,#REF!,#REF!,#REF!</definedName>
    <definedName name="__APW_RESTORE_DATA828__" localSheetId="0" hidden="1">#REF!,#REF!,#REF!,#REF!,#REF!,#REF!,#REF!,#REF!,#REF!,#REF!,#REF!,#REF!,#REF!,#REF!,#REF!,#REF!</definedName>
    <definedName name="__APW_RESTORE_DATA828__" hidden="1">#REF!,#REF!,#REF!,#REF!,#REF!,#REF!,#REF!,#REF!,#REF!,#REF!,#REF!,#REF!,#REF!,#REF!,#REF!,#REF!</definedName>
    <definedName name="__APW_RESTORE_DATA829__" localSheetId="0" hidden="1">#REF!,#REF!,#REF!,#REF!,#REF!,#REF!,#REF!,#REF!,#REF!,#REF!,#REF!,#REF!,#REF!,#REF!,#REF!,#REF!</definedName>
    <definedName name="__APW_RESTORE_DATA829__" hidden="1">#REF!,#REF!,#REF!,#REF!,#REF!,#REF!,#REF!,#REF!,#REF!,#REF!,#REF!,#REF!,#REF!,#REF!,#REF!,#REF!</definedName>
    <definedName name="__APW_RESTORE_DATA83__" localSheetId="0" hidden="1">#REF!,#REF!,#REF!,#REF!,#REF!,#REF!</definedName>
    <definedName name="__APW_RESTORE_DATA83__" hidden="1">#REF!,#REF!,#REF!,#REF!,#REF!,#REF!</definedName>
    <definedName name="__APW_RESTORE_DATA830__" localSheetId="0" hidden="1">#REF!,#REF!,#REF!,#REF!,#REF!,#REF!,#REF!,#REF!,#REF!,#REF!,#REF!,#REF!,#REF!,#REF!,#REF!,#REF!</definedName>
    <definedName name="__APW_RESTORE_DATA830__" hidden="1">#REF!,#REF!,#REF!,#REF!,#REF!,#REF!,#REF!,#REF!,#REF!,#REF!,#REF!,#REF!,#REF!,#REF!,#REF!,#REF!</definedName>
    <definedName name="__APW_RESTORE_DATA831__" localSheetId="0" hidden="1">#REF!,#REF!,#REF!,#REF!,#REF!,#REF!,#REF!,#REF!,#REF!,#REF!,#REF!,#REF!,#REF!,#REF!,#REF!</definedName>
    <definedName name="__APW_RESTORE_DATA831__" hidden="1">#REF!,#REF!,#REF!,#REF!,#REF!,#REF!,#REF!,#REF!,#REF!,#REF!,#REF!,#REF!,#REF!,#REF!,#REF!</definedName>
    <definedName name="__APW_RESTORE_DATA832__" localSheetId="0" hidden="1">#REF!,#REF!,#REF!,#REF!,#REF!,#REF!,#REF!,#REF!,#REF!,#REF!,#REF!,#REF!,#REF!,#REF!,#REF!</definedName>
    <definedName name="__APW_RESTORE_DATA832__" hidden="1">#REF!,#REF!,#REF!,#REF!,#REF!,#REF!,#REF!,#REF!,#REF!,#REF!,#REF!,#REF!,#REF!,#REF!,#REF!</definedName>
    <definedName name="__APW_RESTORE_DATA833__" localSheetId="0" hidden="1">#REF!,#REF!,#REF!,#REF!,#REF!,#REF!,#REF!,#REF!,#REF!,#REF!,#REF!,#REF!,#REF!,#REF!,#REF!</definedName>
    <definedName name="__APW_RESTORE_DATA833__" hidden="1">#REF!,#REF!,#REF!,#REF!,#REF!,#REF!,#REF!,#REF!,#REF!,#REF!,#REF!,#REF!,#REF!,#REF!,#REF!</definedName>
    <definedName name="__APW_RESTORE_DATA834__" localSheetId="0" hidden="1">#REF!,#REF!,#REF!,#REF!,#REF!,#REF!,#REF!,#REF!,#REF!,#REF!,#REF!,#REF!,#REF!,#REF!,#REF!</definedName>
    <definedName name="__APW_RESTORE_DATA834__" hidden="1">#REF!,#REF!,#REF!,#REF!,#REF!,#REF!,#REF!,#REF!,#REF!,#REF!,#REF!,#REF!,#REF!,#REF!,#REF!</definedName>
    <definedName name="__APW_RESTORE_DATA835__" localSheetId="0" hidden="1">#REF!,#REF!,#REF!,#REF!,#REF!,#REF!,#REF!,#REF!,#REF!,#REF!,#REF!,#REF!,#REF!,#REF!,#REF!</definedName>
    <definedName name="__APW_RESTORE_DATA835__" hidden="1">#REF!,#REF!,#REF!,#REF!,#REF!,#REF!,#REF!,#REF!,#REF!,#REF!,#REF!,#REF!,#REF!,#REF!,#REF!</definedName>
    <definedName name="__APW_RESTORE_DATA836__" localSheetId="0" hidden="1">#REF!,#REF!,#REF!,#REF!,#REF!,#REF!,#REF!,#REF!,#REF!,#REF!,#REF!,#REF!,#REF!,#REF!,#REF!</definedName>
    <definedName name="__APW_RESTORE_DATA836__" hidden="1">#REF!,#REF!,#REF!,#REF!,#REF!,#REF!,#REF!,#REF!,#REF!,#REF!,#REF!,#REF!,#REF!,#REF!,#REF!</definedName>
    <definedName name="__APW_RESTORE_DATA837__" localSheetId="0" hidden="1">#REF!,#REF!,#REF!,#REF!,#REF!,#REF!,#REF!,#REF!,#REF!,#REF!,#REF!,#REF!,#REF!,#REF!,#REF!</definedName>
    <definedName name="__APW_RESTORE_DATA837__" hidden="1">#REF!,#REF!,#REF!,#REF!,#REF!,#REF!,#REF!,#REF!,#REF!,#REF!,#REF!,#REF!,#REF!,#REF!,#REF!</definedName>
    <definedName name="__APW_RESTORE_DATA838__" localSheetId="0" hidden="1">#REF!,#REF!,#REF!,#REF!,#REF!,#REF!,#REF!,#REF!,#REF!,#REF!,#REF!,#REF!,#REF!,#REF!,#REF!</definedName>
    <definedName name="__APW_RESTORE_DATA838__" hidden="1">#REF!,#REF!,#REF!,#REF!,#REF!,#REF!,#REF!,#REF!,#REF!,#REF!,#REF!,#REF!,#REF!,#REF!,#REF!</definedName>
    <definedName name="__APW_RESTORE_DATA839__" localSheetId="0" hidden="1">#REF!,#REF!,#REF!,#REF!,#REF!,#REF!,#REF!,#REF!,#REF!</definedName>
    <definedName name="__APW_RESTORE_DATA839__" hidden="1">#REF!,#REF!,#REF!,#REF!,#REF!,#REF!,#REF!,#REF!,#REF!</definedName>
    <definedName name="__APW_RESTORE_DATA84__" localSheetId="0" hidden="1">#REF!,#REF!,#REF!,#REF!,#REF!,#REF!,#REF!,#REF!,#REF!,#REF!,#REF!,#REF!,#REF!,#REF!,#REF!,#REF!,#REF!</definedName>
    <definedName name="__APW_RESTORE_DATA84__" hidden="1">#REF!,#REF!,#REF!,#REF!,#REF!,#REF!,#REF!,#REF!,#REF!,#REF!,#REF!,#REF!,#REF!,#REF!,#REF!,#REF!,#REF!</definedName>
    <definedName name="__APW_RESTORE_DATA840__" localSheetId="0" hidden="1">#REF!,#REF!,#REF!,#REF!,#REF!,#REF!,#REF!,#REF!,#REF!,#REF!,#REF!,#REF!,#REF!,#REF!,#REF!,#REF!,#REF!</definedName>
    <definedName name="__APW_RESTORE_DATA840__" hidden="1">#REF!,#REF!,#REF!,#REF!,#REF!,#REF!,#REF!,#REF!,#REF!,#REF!,#REF!,#REF!,#REF!,#REF!,#REF!,#REF!,#REF!</definedName>
    <definedName name="__APW_RESTORE_DATA841__" localSheetId="0" hidden="1">#REF!,#REF!,#REF!,#REF!,#REF!,#REF!,#REF!,#REF!,#REF!,#REF!,#REF!,#REF!,#REF!,#REF!,#REF!,#REF!</definedName>
    <definedName name="__APW_RESTORE_DATA841__" hidden="1">#REF!,#REF!,#REF!,#REF!,#REF!,#REF!,#REF!,#REF!,#REF!,#REF!,#REF!,#REF!,#REF!,#REF!,#REF!,#REF!</definedName>
    <definedName name="__APW_RESTORE_DATA842__" localSheetId="0" hidden="1">#REF!,#REF!,#REF!,#REF!,#REF!,#REF!,#REF!,#REF!,#REF!,#REF!,#REF!,#REF!,#REF!,#REF!,#REF!,#REF!</definedName>
    <definedName name="__APW_RESTORE_DATA842__" hidden="1">#REF!,#REF!,#REF!,#REF!,#REF!,#REF!,#REF!,#REF!,#REF!,#REF!,#REF!,#REF!,#REF!,#REF!,#REF!,#REF!</definedName>
    <definedName name="__APW_RESTORE_DATA843__" localSheetId="0" hidden="1">#REF!,#REF!,#REF!,#REF!,#REF!,#REF!,#REF!,#REF!,#REF!,#REF!,#REF!,#REF!,#REF!,#REF!,#REF!,#REF!</definedName>
    <definedName name="__APW_RESTORE_DATA843__" hidden="1">#REF!,#REF!,#REF!,#REF!,#REF!,#REF!,#REF!,#REF!,#REF!,#REF!,#REF!,#REF!,#REF!,#REF!,#REF!,#REF!</definedName>
    <definedName name="__APW_RESTORE_DATA844__" localSheetId="0" hidden="1">#REF!,#REF!,#REF!,#REF!,#REF!,#REF!,#REF!,#REF!,#REF!,#REF!,#REF!,#REF!,#REF!,#REF!,#REF!,#REF!</definedName>
    <definedName name="__APW_RESTORE_DATA844__" hidden="1">#REF!,#REF!,#REF!,#REF!,#REF!,#REF!,#REF!,#REF!,#REF!,#REF!,#REF!,#REF!,#REF!,#REF!,#REF!,#REF!</definedName>
    <definedName name="__APW_RESTORE_DATA845__" localSheetId="0" hidden="1">#REF!,#REF!,#REF!,#REF!,#REF!,#REF!,#REF!,#REF!,#REF!,#REF!,#REF!,#REF!,#REF!,#REF!,#REF!,#REF!</definedName>
    <definedName name="__APW_RESTORE_DATA845__" hidden="1">#REF!,#REF!,#REF!,#REF!,#REF!,#REF!,#REF!,#REF!,#REF!,#REF!,#REF!,#REF!,#REF!,#REF!,#REF!,#REF!</definedName>
    <definedName name="__APW_RESTORE_DATA846__" localSheetId="0" hidden="1">#REF!,#REF!,#REF!,#REF!,#REF!,#REF!,#REF!,#REF!,#REF!,#REF!,#REF!,#REF!,#REF!,#REF!,#REF!</definedName>
    <definedName name="__APW_RESTORE_DATA846__" hidden="1">#REF!,#REF!,#REF!,#REF!,#REF!,#REF!,#REF!,#REF!,#REF!,#REF!,#REF!,#REF!,#REF!,#REF!,#REF!</definedName>
    <definedName name="__APW_RESTORE_DATA847__" localSheetId="0" hidden="1">#REF!,#REF!,#REF!,#REF!,#REF!,#REF!,#REF!,#REF!,#REF!,#REF!,#REF!,#REF!,#REF!,#REF!,#REF!</definedName>
    <definedName name="__APW_RESTORE_DATA847__" hidden="1">#REF!,#REF!,#REF!,#REF!,#REF!,#REF!,#REF!,#REF!,#REF!,#REF!,#REF!,#REF!,#REF!,#REF!,#REF!</definedName>
    <definedName name="__APW_RESTORE_DATA848__" localSheetId="0" hidden="1">#REF!,#REF!,#REF!,#REF!,#REF!,#REF!,#REF!,#REF!,#REF!,#REF!,#REF!,#REF!,#REF!,#REF!,#REF!</definedName>
    <definedName name="__APW_RESTORE_DATA848__" hidden="1">#REF!,#REF!,#REF!,#REF!,#REF!,#REF!,#REF!,#REF!,#REF!,#REF!,#REF!,#REF!,#REF!,#REF!,#REF!</definedName>
    <definedName name="__APW_RESTORE_DATA849__" localSheetId="0" hidden="1">#REF!,#REF!,#REF!,#REF!,#REF!,#REF!,#REF!,#REF!,#REF!,#REF!,#REF!,#REF!,#REF!,#REF!,#REF!</definedName>
    <definedName name="__APW_RESTORE_DATA849__" hidden="1">#REF!,#REF!,#REF!,#REF!,#REF!,#REF!,#REF!,#REF!,#REF!,#REF!,#REF!,#REF!,#REF!,#REF!,#REF!</definedName>
    <definedName name="__APW_RESTORE_DATA85__" localSheetId="0" hidden="1">#REF!,#REF!,#REF!,#REF!,#REF!,#REF!,#REF!,#REF!,#REF!,#REF!,#REF!,#REF!,#REF!,#REF!,#REF!,#REF!</definedName>
    <definedName name="__APW_RESTORE_DATA85__" hidden="1">#REF!,#REF!,#REF!,#REF!,#REF!,#REF!,#REF!,#REF!,#REF!,#REF!,#REF!,#REF!,#REF!,#REF!,#REF!,#REF!</definedName>
    <definedName name="__APW_RESTORE_DATA850__" localSheetId="0" hidden="1">#REF!,#REF!,#REF!,#REF!,#REF!,#REF!,#REF!,#REF!,#REF!,#REF!,#REF!,#REF!,#REF!,#REF!,#REF!</definedName>
    <definedName name="__APW_RESTORE_DATA850__" hidden="1">#REF!,#REF!,#REF!,#REF!,#REF!,#REF!,#REF!,#REF!,#REF!,#REF!,#REF!,#REF!,#REF!,#REF!,#REF!</definedName>
    <definedName name="__APW_RESTORE_DATA851__" localSheetId="0" hidden="1">#REF!,#REF!,#REF!,#REF!,#REF!,#REF!,#REF!,#REF!,#REF!,#REF!,#REF!,#REF!,#REF!,#REF!,#REF!</definedName>
    <definedName name="__APW_RESTORE_DATA851__" hidden="1">#REF!,#REF!,#REF!,#REF!,#REF!,#REF!,#REF!,#REF!,#REF!,#REF!,#REF!,#REF!,#REF!,#REF!,#REF!</definedName>
    <definedName name="__APW_RESTORE_DATA852__" localSheetId="0" hidden="1">#REF!,#REF!,#REF!,#REF!,#REF!,#REF!,#REF!,#REF!,#REF!,#REF!,#REF!,#REF!,#REF!,#REF!,#REF!</definedName>
    <definedName name="__APW_RESTORE_DATA852__" hidden="1">#REF!,#REF!,#REF!,#REF!,#REF!,#REF!,#REF!,#REF!,#REF!,#REF!,#REF!,#REF!,#REF!,#REF!,#REF!</definedName>
    <definedName name="__APW_RESTORE_DATA853__" localSheetId="0" hidden="1">#REF!,#REF!,#REF!,#REF!,#REF!,#REF!,#REF!,#REF!,#REF!,#REF!,#REF!,#REF!,#REF!,#REF!,#REF!</definedName>
    <definedName name="__APW_RESTORE_DATA853__" hidden="1">#REF!,#REF!,#REF!,#REF!,#REF!,#REF!,#REF!,#REF!,#REF!,#REF!,#REF!,#REF!,#REF!,#REF!,#REF!</definedName>
    <definedName name="__APW_RESTORE_DATA854__" localSheetId="0" hidden="1">#REF!,#REF!,#REF!,#REF!,#REF!,#REF!,#REF!,#REF!,#REF!</definedName>
    <definedName name="__APW_RESTORE_DATA854__" hidden="1">#REF!,#REF!,#REF!,#REF!,#REF!,#REF!,#REF!,#REF!,#REF!</definedName>
    <definedName name="__APW_RESTORE_DATA855__" localSheetId="0" hidden="1">#REF!,#REF!,#REF!,#REF!,#REF!,#REF!,#REF!,#REF!,#REF!,#REF!,#REF!,#REF!,#REF!,#REF!,#REF!,#REF!,#REF!</definedName>
    <definedName name="__APW_RESTORE_DATA855__" hidden="1">#REF!,#REF!,#REF!,#REF!,#REF!,#REF!,#REF!,#REF!,#REF!,#REF!,#REF!,#REF!,#REF!,#REF!,#REF!,#REF!,#REF!</definedName>
    <definedName name="__APW_RESTORE_DATA856__" localSheetId="0" hidden="1">#REF!,#REF!,#REF!,#REF!,#REF!,#REF!,#REF!,#REF!,#REF!,#REF!,#REF!,#REF!,#REF!,#REF!,#REF!,#REF!</definedName>
    <definedName name="__APW_RESTORE_DATA856__" hidden="1">#REF!,#REF!,#REF!,#REF!,#REF!,#REF!,#REF!,#REF!,#REF!,#REF!,#REF!,#REF!,#REF!,#REF!,#REF!,#REF!</definedName>
    <definedName name="__APW_RESTORE_DATA857__" localSheetId="0" hidden="1">#REF!,#REF!,#REF!,#REF!,#REF!,#REF!,#REF!,#REF!,#REF!,#REF!,#REF!,#REF!,#REF!,#REF!,#REF!,#REF!</definedName>
    <definedName name="__APW_RESTORE_DATA857__" hidden="1">#REF!,#REF!,#REF!,#REF!,#REF!,#REF!,#REF!,#REF!,#REF!,#REF!,#REF!,#REF!,#REF!,#REF!,#REF!,#REF!</definedName>
    <definedName name="__APW_RESTORE_DATA858__" localSheetId="0" hidden="1">#REF!,#REF!,#REF!,#REF!,#REF!,#REF!,#REF!,#REF!,#REF!,#REF!,#REF!,#REF!,#REF!,#REF!,#REF!,#REF!</definedName>
    <definedName name="__APW_RESTORE_DATA858__" hidden="1">#REF!,#REF!,#REF!,#REF!,#REF!,#REF!,#REF!,#REF!,#REF!,#REF!,#REF!,#REF!,#REF!,#REF!,#REF!,#REF!</definedName>
    <definedName name="__APW_RESTORE_DATA859__" localSheetId="0" hidden="1">#REF!,#REF!,#REF!,#REF!,#REF!,#REF!,#REF!,#REF!,#REF!,#REF!,#REF!,#REF!,#REF!,#REF!,#REF!,#REF!</definedName>
    <definedName name="__APW_RESTORE_DATA859__" hidden="1">#REF!,#REF!,#REF!,#REF!,#REF!,#REF!,#REF!,#REF!,#REF!,#REF!,#REF!,#REF!,#REF!,#REF!,#REF!,#REF!</definedName>
    <definedName name="__APW_RESTORE_DATA86__" localSheetId="0" hidden="1">#REF!,#REF!,#REF!,#REF!,#REF!,#REF!,#REF!,#REF!,#REF!,#REF!,#REF!,#REF!,#REF!,#REF!,#REF!,#REF!</definedName>
    <definedName name="__APW_RESTORE_DATA86__" hidden="1">#REF!,#REF!,#REF!,#REF!,#REF!,#REF!,#REF!,#REF!,#REF!,#REF!,#REF!,#REF!,#REF!,#REF!,#REF!,#REF!</definedName>
    <definedName name="__APW_RESTORE_DATA860__" localSheetId="0" hidden="1">#REF!,#REF!,#REF!,#REF!,#REF!,#REF!,#REF!,#REF!,#REF!,#REF!,#REF!,#REF!,#REF!,#REF!,#REF!,#REF!</definedName>
    <definedName name="__APW_RESTORE_DATA860__" hidden="1">#REF!,#REF!,#REF!,#REF!,#REF!,#REF!,#REF!,#REF!,#REF!,#REF!,#REF!,#REF!,#REF!,#REF!,#REF!,#REF!</definedName>
    <definedName name="__APW_RESTORE_DATA861__" localSheetId="0" hidden="1">#REF!,#REF!,#REF!,#REF!,#REF!,#REF!,#REF!,#REF!,#REF!,#REF!,#REF!,#REF!,#REF!,#REF!,#REF!</definedName>
    <definedName name="__APW_RESTORE_DATA861__" hidden="1">#REF!,#REF!,#REF!,#REF!,#REF!,#REF!,#REF!,#REF!,#REF!,#REF!,#REF!,#REF!,#REF!,#REF!,#REF!</definedName>
    <definedName name="__APW_RESTORE_DATA862__" localSheetId="0" hidden="1">#REF!,#REF!,#REF!,#REF!,#REF!,#REF!,#REF!,#REF!,#REF!,#REF!,#REF!,#REF!,#REF!,#REF!,#REF!</definedName>
    <definedName name="__APW_RESTORE_DATA862__" hidden="1">#REF!,#REF!,#REF!,#REF!,#REF!,#REF!,#REF!,#REF!,#REF!,#REF!,#REF!,#REF!,#REF!,#REF!,#REF!</definedName>
    <definedName name="__APW_RESTORE_DATA863__" localSheetId="0" hidden="1">#REF!,#REF!,#REF!,#REF!,#REF!,#REF!,#REF!,#REF!,#REF!,#REF!,#REF!,#REF!,#REF!,#REF!,#REF!</definedName>
    <definedName name="__APW_RESTORE_DATA863__" hidden="1">#REF!,#REF!,#REF!,#REF!,#REF!,#REF!,#REF!,#REF!,#REF!,#REF!,#REF!,#REF!,#REF!,#REF!,#REF!</definedName>
    <definedName name="__APW_RESTORE_DATA864__" localSheetId="0" hidden="1">#REF!,#REF!,#REF!,#REF!,#REF!,#REF!,#REF!,#REF!,#REF!,#REF!,#REF!,#REF!,#REF!,#REF!,#REF!</definedName>
    <definedName name="__APW_RESTORE_DATA864__" hidden="1">#REF!,#REF!,#REF!,#REF!,#REF!,#REF!,#REF!,#REF!,#REF!,#REF!,#REF!,#REF!,#REF!,#REF!,#REF!</definedName>
    <definedName name="__APW_RESTORE_DATA865__" localSheetId="0" hidden="1">#REF!,#REF!,#REF!,#REF!,#REF!,#REF!,#REF!,#REF!,#REF!,#REF!,#REF!,#REF!,#REF!,#REF!,#REF!</definedName>
    <definedName name="__APW_RESTORE_DATA865__" hidden="1">#REF!,#REF!,#REF!,#REF!,#REF!,#REF!,#REF!,#REF!,#REF!,#REF!,#REF!,#REF!,#REF!,#REF!,#REF!</definedName>
    <definedName name="__APW_RESTORE_DATA866__" localSheetId="0" hidden="1">#REF!,#REF!,#REF!,#REF!,#REF!,#REF!,#REF!,#REF!,#REF!,#REF!,#REF!,#REF!,#REF!,#REF!,#REF!</definedName>
    <definedName name="__APW_RESTORE_DATA866__" hidden="1">#REF!,#REF!,#REF!,#REF!,#REF!,#REF!,#REF!,#REF!,#REF!,#REF!,#REF!,#REF!,#REF!,#REF!,#REF!</definedName>
    <definedName name="__APW_RESTORE_DATA867__" localSheetId="0" hidden="1">#REF!,#REF!,#REF!,#REF!,#REF!,#REF!,#REF!,#REF!,#REF!,#REF!,#REF!,#REF!,#REF!,#REF!,#REF!</definedName>
    <definedName name="__APW_RESTORE_DATA867__" hidden="1">#REF!,#REF!,#REF!,#REF!,#REF!,#REF!,#REF!,#REF!,#REF!,#REF!,#REF!,#REF!,#REF!,#REF!,#REF!</definedName>
    <definedName name="__APW_RESTORE_DATA868__" localSheetId="0" hidden="1">#REF!,#REF!,#REF!,#REF!,#REF!,#REF!,#REF!,#REF!,#REF!,#REF!,#REF!,#REF!,#REF!,#REF!,#REF!</definedName>
    <definedName name="__APW_RESTORE_DATA868__" hidden="1">#REF!,#REF!,#REF!,#REF!,#REF!,#REF!,#REF!,#REF!,#REF!,#REF!,#REF!,#REF!,#REF!,#REF!,#REF!</definedName>
    <definedName name="__APW_RESTORE_DATA869__" localSheetId="0" hidden="1">#REF!,#REF!,#REF!,#REF!,#REF!,#REF!,#REF!,#REF!,#REF!</definedName>
    <definedName name="__APW_RESTORE_DATA869__" hidden="1">#REF!,#REF!,#REF!,#REF!,#REF!,#REF!,#REF!,#REF!,#REF!</definedName>
    <definedName name="__APW_RESTORE_DATA87__" localSheetId="0" hidden="1">#REF!,#REF!,#REF!,#REF!,#REF!,#REF!,#REF!,#REF!,#REF!,#REF!,#REF!,#REF!,#REF!,#REF!,#REF!,#REF!</definedName>
    <definedName name="__APW_RESTORE_DATA87__" hidden="1">#REF!,#REF!,#REF!,#REF!,#REF!,#REF!,#REF!,#REF!,#REF!,#REF!,#REF!,#REF!,#REF!,#REF!,#REF!,#REF!</definedName>
    <definedName name="__APW_RESTORE_DATA870__" localSheetId="0" hidden="1">#REF!,#REF!,#REF!,#REF!,#REF!,#REF!,#REF!,#REF!,#REF!,#REF!,#REF!,#REF!,#REF!,#REF!,#REF!,#REF!,#REF!</definedName>
    <definedName name="__APW_RESTORE_DATA870__" hidden="1">#REF!,#REF!,#REF!,#REF!,#REF!,#REF!,#REF!,#REF!,#REF!,#REF!,#REF!,#REF!,#REF!,#REF!,#REF!,#REF!,#REF!</definedName>
    <definedName name="__APW_RESTORE_DATA871__" localSheetId="0" hidden="1">#REF!,#REF!,#REF!,#REF!,#REF!,#REF!,#REF!,#REF!,#REF!,#REF!,#REF!,#REF!,#REF!,#REF!,#REF!,#REF!</definedName>
    <definedName name="__APW_RESTORE_DATA871__" hidden="1">#REF!,#REF!,#REF!,#REF!,#REF!,#REF!,#REF!,#REF!,#REF!,#REF!,#REF!,#REF!,#REF!,#REF!,#REF!,#REF!</definedName>
    <definedName name="__APW_RESTORE_DATA872__" localSheetId="0" hidden="1">#REF!,#REF!,#REF!,#REF!,#REF!,#REF!,#REF!,#REF!,#REF!,#REF!,#REF!,#REF!,#REF!,#REF!,#REF!,#REF!</definedName>
    <definedName name="__APW_RESTORE_DATA872__" hidden="1">#REF!,#REF!,#REF!,#REF!,#REF!,#REF!,#REF!,#REF!,#REF!,#REF!,#REF!,#REF!,#REF!,#REF!,#REF!,#REF!</definedName>
    <definedName name="__APW_RESTORE_DATA873__" localSheetId="0" hidden="1">#REF!,#REF!,#REF!,#REF!,#REF!,#REF!,#REF!,#REF!,#REF!,#REF!,#REF!,#REF!,#REF!,#REF!,#REF!,#REF!</definedName>
    <definedName name="__APW_RESTORE_DATA873__" hidden="1">#REF!,#REF!,#REF!,#REF!,#REF!,#REF!,#REF!,#REF!,#REF!,#REF!,#REF!,#REF!,#REF!,#REF!,#REF!,#REF!</definedName>
    <definedName name="__APW_RESTORE_DATA874__" localSheetId="0" hidden="1">#REF!,#REF!,#REF!,#REF!,#REF!,#REF!,#REF!,#REF!,#REF!,#REF!,#REF!,#REF!,#REF!,#REF!,#REF!,#REF!</definedName>
    <definedName name="__APW_RESTORE_DATA874__" hidden="1">#REF!,#REF!,#REF!,#REF!,#REF!,#REF!,#REF!,#REF!,#REF!,#REF!,#REF!,#REF!,#REF!,#REF!,#REF!,#REF!</definedName>
    <definedName name="__APW_RESTORE_DATA875__" localSheetId="0" hidden="1">#REF!,#REF!,#REF!,#REF!,#REF!,#REF!,#REF!,#REF!,#REF!,#REF!,#REF!,#REF!,#REF!,#REF!,#REF!,#REF!</definedName>
    <definedName name="__APW_RESTORE_DATA875__" hidden="1">#REF!,#REF!,#REF!,#REF!,#REF!,#REF!,#REF!,#REF!,#REF!,#REF!,#REF!,#REF!,#REF!,#REF!,#REF!,#REF!</definedName>
    <definedName name="__APW_RESTORE_DATA876__" localSheetId="0" hidden="1">#REF!,#REF!,#REF!,#REF!,#REF!,#REF!,#REF!,#REF!,#REF!,#REF!,#REF!,#REF!,#REF!,#REF!,#REF!</definedName>
    <definedName name="__APW_RESTORE_DATA876__" hidden="1">#REF!,#REF!,#REF!,#REF!,#REF!,#REF!,#REF!,#REF!,#REF!,#REF!,#REF!,#REF!,#REF!,#REF!,#REF!</definedName>
    <definedName name="__APW_RESTORE_DATA877__" localSheetId="0" hidden="1">#REF!,#REF!,#REF!,#REF!,#REF!,#REF!,#REF!,#REF!,#REF!,#REF!,#REF!,#REF!,#REF!,#REF!,#REF!</definedName>
    <definedName name="__APW_RESTORE_DATA877__" hidden="1">#REF!,#REF!,#REF!,#REF!,#REF!,#REF!,#REF!,#REF!,#REF!,#REF!,#REF!,#REF!,#REF!,#REF!,#REF!</definedName>
    <definedName name="__APW_RESTORE_DATA878__" localSheetId="0" hidden="1">#REF!,#REF!,#REF!,#REF!,#REF!,#REF!,#REF!,#REF!,#REF!,#REF!,#REF!,#REF!,#REF!,#REF!,#REF!</definedName>
    <definedName name="__APW_RESTORE_DATA878__" hidden="1">#REF!,#REF!,#REF!,#REF!,#REF!,#REF!,#REF!,#REF!,#REF!,#REF!,#REF!,#REF!,#REF!,#REF!,#REF!</definedName>
    <definedName name="__APW_RESTORE_DATA879__" localSheetId="0" hidden="1">#REF!,#REF!,#REF!,#REF!,#REF!,#REF!,#REF!,#REF!,#REF!,#REF!,#REF!,#REF!,#REF!,#REF!,#REF!</definedName>
    <definedName name="__APW_RESTORE_DATA879__" hidden="1">#REF!,#REF!,#REF!,#REF!,#REF!,#REF!,#REF!,#REF!,#REF!,#REF!,#REF!,#REF!,#REF!,#REF!,#REF!</definedName>
    <definedName name="__APW_RESTORE_DATA88__" localSheetId="0" hidden="1">#REF!,#REF!,#REF!,#REF!,#REF!,#REF!,#REF!,#REF!,#REF!,#REF!,#REF!,#REF!,#REF!,#REF!,#REF!,#REF!</definedName>
    <definedName name="__APW_RESTORE_DATA88__" hidden="1">#REF!,#REF!,#REF!,#REF!,#REF!,#REF!,#REF!,#REF!,#REF!,#REF!,#REF!,#REF!,#REF!,#REF!,#REF!,#REF!</definedName>
    <definedName name="__APW_RESTORE_DATA880__" localSheetId="0" hidden="1">#REF!,#REF!,#REF!,#REF!,#REF!,#REF!,#REF!,#REF!,#REF!,#REF!,#REF!,#REF!,#REF!,#REF!,#REF!</definedName>
    <definedName name="__APW_RESTORE_DATA880__" hidden="1">#REF!,#REF!,#REF!,#REF!,#REF!,#REF!,#REF!,#REF!,#REF!,#REF!,#REF!,#REF!,#REF!,#REF!,#REF!</definedName>
    <definedName name="__APW_RESTORE_DATA881__" localSheetId="0" hidden="1">#REF!,#REF!,#REF!,#REF!,#REF!,#REF!,#REF!,#REF!,#REF!,#REF!,#REF!,#REF!,#REF!,#REF!,#REF!</definedName>
    <definedName name="__APW_RESTORE_DATA881__" hidden="1">#REF!,#REF!,#REF!,#REF!,#REF!,#REF!,#REF!,#REF!,#REF!,#REF!,#REF!,#REF!,#REF!,#REF!,#REF!</definedName>
    <definedName name="__APW_RESTORE_DATA882__" localSheetId="0" hidden="1">#REF!,#REF!,#REF!,#REF!,#REF!,#REF!,#REF!,#REF!,#REF!,#REF!,#REF!,#REF!,#REF!,#REF!,#REF!</definedName>
    <definedName name="__APW_RESTORE_DATA882__" hidden="1">#REF!,#REF!,#REF!,#REF!,#REF!,#REF!,#REF!,#REF!,#REF!,#REF!,#REF!,#REF!,#REF!,#REF!,#REF!</definedName>
    <definedName name="__APW_RESTORE_DATA883__" localSheetId="0" hidden="1">#REF!,#REF!,#REF!,#REF!,#REF!,#REF!,#REF!,#REF!,#REF!,#REF!,#REF!,#REF!,#REF!,#REF!,#REF!</definedName>
    <definedName name="__APW_RESTORE_DATA883__" hidden="1">#REF!,#REF!,#REF!,#REF!,#REF!,#REF!,#REF!,#REF!,#REF!,#REF!,#REF!,#REF!,#REF!,#REF!,#REF!</definedName>
    <definedName name="__APW_RESTORE_DATA884__" localSheetId="0" hidden="1">#REF!,#REF!,#REF!,#REF!,#REF!,#REF!,#REF!,#REF!,#REF!</definedName>
    <definedName name="__APW_RESTORE_DATA884__" hidden="1">#REF!,#REF!,#REF!,#REF!,#REF!,#REF!,#REF!,#REF!,#REF!</definedName>
    <definedName name="__APW_RESTORE_DATA885__" localSheetId="0" hidden="1">#REF!,#REF!,#REF!,#REF!,#REF!,#REF!,#REF!,#REF!,#REF!,#REF!,#REF!,#REF!,#REF!,#REF!,#REF!,#REF!,#REF!</definedName>
    <definedName name="__APW_RESTORE_DATA885__" hidden="1">#REF!,#REF!,#REF!,#REF!,#REF!,#REF!,#REF!,#REF!,#REF!,#REF!,#REF!,#REF!,#REF!,#REF!,#REF!,#REF!,#REF!</definedName>
    <definedName name="__APW_RESTORE_DATA886__" localSheetId="0" hidden="1">#REF!,#REF!,#REF!,#REF!,#REF!,#REF!,#REF!,#REF!,#REF!,#REF!,#REF!,#REF!,#REF!,#REF!,#REF!,#REF!</definedName>
    <definedName name="__APW_RESTORE_DATA886__" hidden="1">#REF!,#REF!,#REF!,#REF!,#REF!,#REF!,#REF!,#REF!,#REF!,#REF!,#REF!,#REF!,#REF!,#REF!,#REF!,#REF!</definedName>
    <definedName name="__APW_RESTORE_DATA887__" localSheetId="0" hidden="1">#REF!,#REF!,#REF!,#REF!,#REF!,#REF!,#REF!,#REF!,#REF!,#REF!,#REF!,#REF!,#REF!,#REF!,#REF!,#REF!</definedName>
    <definedName name="__APW_RESTORE_DATA887__" hidden="1">#REF!,#REF!,#REF!,#REF!,#REF!,#REF!,#REF!,#REF!,#REF!,#REF!,#REF!,#REF!,#REF!,#REF!,#REF!,#REF!</definedName>
    <definedName name="__APW_RESTORE_DATA888__" localSheetId="0" hidden="1">#REF!,#REF!,#REF!,#REF!,#REF!,#REF!,#REF!,#REF!,#REF!,#REF!,#REF!,#REF!,#REF!,#REF!,#REF!,#REF!</definedName>
    <definedName name="__APW_RESTORE_DATA888__" hidden="1">#REF!,#REF!,#REF!,#REF!,#REF!,#REF!,#REF!,#REF!,#REF!,#REF!,#REF!,#REF!,#REF!,#REF!,#REF!,#REF!</definedName>
    <definedName name="__APW_RESTORE_DATA889__" localSheetId="0" hidden="1">#REF!,#REF!,#REF!,#REF!,#REF!,#REF!,#REF!,#REF!,#REF!,#REF!,#REF!,#REF!,#REF!,#REF!,#REF!,#REF!</definedName>
    <definedName name="__APW_RESTORE_DATA889__" hidden="1">#REF!,#REF!,#REF!,#REF!,#REF!,#REF!,#REF!,#REF!,#REF!,#REF!,#REF!,#REF!,#REF!,#REF!,#REF!,#REF!</definedName>
    <definedName name="__APW_RESTORE_DATA89__" localSheetId="0" hidden="1">#REF!,#REF!,#REF!,#REF!,#REF!,#REF!,#REF!,#REF!,#REF!,#REF!,#REF!,#REF!,#REF!,#REF!,#REF!,#REF!</definedName>
    <definedName name="__APW_RESTORE_DATA89__" hidden="1">#REF!,#REF!,#REF!,#REF!,#REF!,#REF!,#REF!,#REF!,#REF!,#REF!,#REF!,#REF!,#REF!,#REF!,#REF!,#REF!</definedName>
    <definedName name="__APW_RESTORE_DATA890__" localSheetId="0" hidden="1">#REF!,#REF!,#REF!,#REF!,#REF!,#REF!,#REF!,#REF!,#REF!,#REF!,#REF!,#REF!,#REF!,#REF!,#REF!,#REF!</definedName>
    <definedName name="__APW_RESTORE_DATA890__" hidden="1">#REF!,#REF!,#REF!,#REF!,#REF!,#REF!,#REF!,#REF!,#REF!,#REF!,#REF!,#REF!,#REF!,#REF!,#REF!,#REF!</definedName>
    <definedName name="__APW_RESTORE_DATA891__" localSheetId="0" hidden="1">#REF!,#REF!,#REF!,#REF!,#REF!,#REF!,#REF!,#REF!,#REF!,#REF!,#REF!,#REF!,#REF!,#REF!,#REF!</definedName>
    <definedName name="__APW_RESTORE_DATA891__" hidden="1">#REF!,#REF!,#REF!,#REF!,#REF!,#REF!,#REF!,#REF!,#REF!,#REF!,#REF!,#REF!,#REF!,#REF!,#REF!</definedName>
    <definedName name="__APW_RESTORE_DATA892__" localSheetId="0" hidden="1">#REF!,#REF!,#REF!,#REF!,#REF!,#REF!,#REF!,#REF!,#REF!,#REF!,#REF!,#REF!,#REF!,#REF!,#REF!</definedName>
    <definedName name="__APW_RESTORE_DATA892__" hidden="1">#REF!,#REF!,#REF!,#REF!,#REF!,#REF!,#REF!,#REF!,#REF!,#REF!,#REF!,#REF!,#REF!,#REF!,#REF!</definedName>
    <definedName name="__APW_RESTORE_DATA893__" localSheetId="0" hidden="1">#REF!,#REF!,#REF!,#REF!,#REF!,#REF!,#REF!,#REF!,#REF!,#REF!,#REF!,#REF!,#REF!,#REF!,#REF!</definedName>
    <definedName name="__APW_RESTORE_DATA893__" hidden="1">#REF!,#REF!,#REF!,#REF!,#REF!,#REF!,#REF!,#REF!,#REF!,#REF!,#REF!,#REF!,#REF!,#REF!,#REF!</definedName>
    <definedName name="__APW_RESTORE_DATA894__" localSheetId="0" hidden="1">#REF!,#REF!,#REF!,#REF!,#REF!,#REF!,#REF!,#REF!,#REF!,#REF!,#REF!,#REF!,#REF!,#REF!,#REF!</definedName>
    <definedName name="__APW_RESTORE_DATA894__" hidden="1">#REF!,#REF!,#REF!,#REF!,#REF!,#REF!,#REF!,#REF!,#REF!,#REF!,#REF!,#REF!,#REF!,#REF!,#REF!</definedName>
    <definedName name="__APW_RESTORE_DATA895__" localSheetId="0" hidden="1">#REF!,#REF!,#REF!,#REF!,#REF!,#REF!,#REF!,#REF!,#REF!,#REF!,#REF!,#REF!,#REF!,#REF!,#REF!</definedName>
    <definedName name="__APW_RESTORE_DATA895__" hidden="1">#REF!,#REF!,#REF!,#REF!,#REF!,#REF!,#REF!,#REF!,#REF!,#REF!,#REF!,#REF!,#REF!,#REF!,#REF!</definedName>
    <definedName name="__APW_RESTORE_DATA896__" localSheetId="0" hidden="1">#REF!,#REF!,#REF!,#REF!,#REF!,#REF!,#REF!,#REF!,#REF!,#REF!,#REF!,#REF!,#REF!,#REF!,#REF!</definedName>
    <definedName name="__APW_RESTORE_DATA896__" hidden="1">#REF!,#REF!,#REF!,#REF!,#REF!,#REF!,#REF!,#REF!,#REF!,#REF!,#REF!,#REF!,#REF!,#REF!,#REF!</definedName>
    <definedName name="__APW_RESTORE_DATA897__" localSheetId="0" hidden="1">#REF!,#REF!,#REF!,#REF!,#REF!,#REF!,#REF!,#REF!,#REF!,#REF!,#REF!,#REF!,#REF!,#REF!,#REF!</definedName>
    <definedName name="__APW_RESTORE_DATA897__" hidden="1">#REF!,#REF!,#REF!,#REF!,#REF!,#REF!,#REF!,#REF!,#REF!,#REF!,#REF!,#REF!,#REF!,#REF!,#REF!</definedName>
    <definedName name="__APW_RESTORE_DATA898__" localSheetId="0" hidden="1">#REF!,#REF!,#REF!,#REF!,#REF!,#REF!,#REF!,#REF!,#REF!,#REF!,#REF!,#REF!,#REF!,#REF!,#REF!</definedName>
    <definedName name="__APW_RESTORE_DATA898__" hidden="1">#REF!,#REF!,#REF!,#REF!,#REF!,#REF!,#REF!,#REF!,#REF!,#REF!,#REF!,#REF!,#REF!,#REF!,#REF!</definedName>
    <definedName name="__APW_RESTORE_DATA899__" localSheetId="0" hidden="1">#REF!,#REF!,#REF!,#REF!,#REF!,#REF!,#REF!,#REF!,#REF!</definedName>
    <definedName name="__APW_RESTORE_DATA899__" hidden="1">#REF!,#REF!,#REF!,#REF!,#REF!,#REF!,#REF!,#REF!,#REF!</definedName>
    <definedName name="__APW_RESTORE_DATA9__" localSheetId="0" hidden="1">#REF!,#REF!,#REF!,#REF!,#REF!,#REF!,#REF!,#REF!,#REF!,#REF!,#REF!,#REF!,#REF!,#REF!,#REF!</definedName>
    <definedName name="__APW_RESTORE_DATA9__" hidden="1">#REF!,#REF!,#REF!,#REF!,#REF!,#REF!,#REF!,#REF!,#REF!,#REF!,#REF!,#REF!,#REF!,#REF!,#REF!</definedName>
    <definedName name="__APW_RESTORE_DATA90__" localSheetId="0" hidden="1">#REF!,#REF!,#REF!,#REF!,#REF!,#REF!,#REF!,#REF!,#REF!,#REF!,#REF!,#REF!,#REF!,#REF!,#REF!</definedName>
    <definedName name="__APW_RESTORE_DATA90__" hidden="1">#REF!,#REF!,#REF!,#REF!,#REF!,#REF!,#REF!,#REF!,#REF!,#REF!,#REF!,#REF!,#REF!,#REF!,#REF!</definedName>
    <definedName name="__APW_RESTORE_DATA900__" localSheetId="0" hidden="1">#REF!,#REF!,#REF!,#REF!,#REF!,#REF!,#REF!,#REF!,#REF!,#REF!,#REF!,#REF!,#REF!,#REF!,#REF!,#REF!,#REF!</definedName>
    <definedName name="__APW_RESTORE_DATA900__" hidden="1">#REF!,#REF!,#REF!,#REF!,#REF!,#REF!,#REF!,#REF!,#REF!,#REF!,#REF!,#REF!,#REF!,#REF!,#REF!,#REF!,#REF!</definedName>
    <definedName name="__APW_RESTORE_DATA901__" localSheetId="0" hidden="1">#REF!,#REF!,#REF!,#REF!,#REF!,#REF!,#REF!,#REF!,#REF!,#REF!,#REF!,#REF!,#REF!,#REF!,#REF!,#REF!</definedName>
    <definedName name="__APW_RESTORE_DATA901__" hidden="1">#REF!,#REF!,#REF!,#REF!,#REF!,#REF!,#REF!,#REF!,#REF!,#REF!,#REF!,#REF!,#REF!,#REF!,#REF!,#REF!</definedName>
    <definedName name="__APW_RESTORE_DATA902__" localSheetId="0" hidden="1">#REF!,#REF!,#REF!,#REF!,#REF!,#REF!,#REF!,#REF!,#REF!,#REF!,#REF!,#REF!,#REF!,#REF!,#REF!,#REF!</definedName>
    <definedName name="__APW_RESTORE_DATA902__" hidden="1">#REF!,#REF!,#REF!,#REF!,#REF!,#REF!,#REF!,#REF!,#REF!,#REF!,#REF!,#REF!,#REF!,#REF!,#REF!,#REF!</definedName>
    <definedName name="__APW_RESTORE_DATA903__" localSheetId="0" hidden="1">#REF!,#REF!,#REF!,#REF!,#REF!,#REF!,#REF!,#REF!,#REF!,#REF!,#REF!,#REF!,#REF!,#REF!,#REF!,#REF!</definedName>
    <definedName name="__APW_RESTORE_DATA903__" hidden="1">#REF!,#REF!,#REF!,#REF!,#REF!,#REF!,#REF!,#REF!,#REF!,#REF!,#REF!,#REF!,#REF!,#REF!,#REF!,#REF!</definedName>
    <definedName name="__APW_RESTORE_DATA904__" localSheetId="0" hidden="1">#REF!,#REF!,#REF!,#REF!,#REF!,#REF!,#REF!,#REF!,#REF!,#REF!,#REF!,#REF!,#REF!,#REF!,#REF!,#REF!</definedName>
    <definedName name="__APW_RESTORE_DATA904__" hidden="1">#REF!,#REF!,#REF!,#REF!,#REF!,#REF!,#REF!,#REF!,#REF!,#REF!,#REF!,#REF!,#REF!,#REF!,#REF!,#REF!</definedName>
    <definedName name="__APW_RESTORE_DATA905__" localSheetId="0" hidden="1">#REF!,#REF!,#REF!,#REF!,#REF!,#REF!,#REF!,#REF!,#REF!,#REF!,#REF!,#REF!,#REF!,#REF!,#REF!,#REF!</definedName>
    <definedName name="__APW_RESTORE_DATA905__" hidden="1">#REF!,#REF!,#REF!,#REF!,#REF!,#REF!,#REF!,#REF!,#REF!,#REF!,#REF!,#REF!,#REF!,#REF!,#REF!,#REF!</definedName>
    <definedName name="__APW_RESTORE_DATA906__" localSheetId="0" hidden="1">#REF!,#REF!,#REF!,#REF!,#REF!,#REF!,#REF!,#REF!,#REF!,#REF!,#REF!,#REF!,#REF!,#REF!,#REF!</definedName>
    <definedName name="__APW_RESTORE_DATA906__" hidden="1">#REF!,#REF!,#REF!,#REF!,#REF!,#REF!,#REF!,#REF!,#REF!,#REF!,#REF!,#REF!,#REF!,#REF!,#REF!</definedName>
    <definedName name="__APW_RESTORE_DATA907__" localSheetId="0" hidden="1">#REF!,#REF!,#REF!,#REF!,#REF!,#REF!,#REF!,#REF!,#REF!,#REF!,#REF!,#REF!,#REF!,#REF!,#REF!</definedName>
    <definedName name="__APW_RESTORE_DATA907__" hidden="1">#REF!,#REF!,#REF!,#REF!,#REF!,#REF!,#REF!,#REF!,#REF!,#REF!,#REF!,#REF!,#REF!,#REF!,#REF!</definedName>
    <definedName name="__APW_RESTORE_DATA908__" localSheetId="0" hidden="1">#REF!,#REF!,#REF!,#REF!,#REF!,#REF!,#REF!,#REF!,#REF!,#REF!,#REF!,#REF!,#REF!,#REF!,#REF!</definedName>
    <definedName name="__APW_RESTORE_DATA908__" hidden="1">#REF!,#REF!,#REF!,#REF!,#REF!,#REF!,#REF!,#REF!,#REF!,#REF!,#REF!,#REF!,#REF!,#REF!,#REF!</definedName>
    <definedName name="__APW_RESTORE_DATA909__" localSheetId="0" hidden="1">#REF!,#REF!,#REF!,#REF!,#REF!,#REF!,#REF!,#REF!,#REF!,#REF!,#REF!,#REF!,#REF!,#REF!,#REF!</definedName>
    <definedName name="__APW_RESTORE_DATA909__" hidden="1">#REF!,#REF!,#REF!,#REF!,#REF!,#REF!,#REF!,#REF!,#REF!,#REF!,#REF!,#REF!,#REF!,#REF!,#REF!</definedName>
    <definedName name="__APW_RESTORE_DATA91__" localSheetId="0" hidden="1">#REF!,#REF!,#REF!,#REF!,#REF!,#REF!,#REF!,#REF!,#REF!,#REF!,#REF!,#REF!,#REF!,#REF!,#REF!</definedName>
    <definedName name="__APW_RESTORE_DATA91__" hidden="1">#REF!,#REF!,#REF!,#REF!,#REF!,#REF!,#REF!,#REF!,#REF!,#REF!,#REF!,#REF!,#REF!,#REF!,#REF!</definedName>
    <definedName name="__APW_RESTORE_DATA910__" localSheetId="0" hidden="1">#REF!,#REF!,#REF!,#REF!,#REF!,#REF!,#REF!,#REF!,#REF!,#REF!,#REF!,#REF!,#REF!,#REF!,#REF!</definedName>
    <definedName name="__APW_RESTORE_DATA910__" hidden="1">#REF!,#REF!,#REF!,#REF!,#REF!,#REF!,#REF!,#REF!,#REF!,#REF!,#REF!,#REF!,#REF!,#REF!,#REF!</definedName>
    <definedName name="__APW_RESTORE_DATA911__" localSheetId="0" hidden="1">#REF!,#REF!,#REF!,#REF!,#REF!,#REF!,#REF!,#REF!,#REF!,#REF!,#REF!,#REF!,#REF!,#REF!,#REF!</definedName>
    <definedName name="__APW_RESTORE_DATA911__" hidden="1">#REF!,#REF!,#REF!,#REF!,#REF!,#REF!,#REF!,#REF!,#REF!,#REF!,#REF!,#REF!,#REF!,#REF!,#REF!</definedName>
    <definedName name="__APW_RESTORE_DATA912__" localSheetId="0" hidden="1">#REF!,#REF!,#REF!,#REF!,#REF!,#REF!,#REF!,#REF!,#REF!,#REF!,#REF!,#REF!,#REF!,#REF!,#REF!</definedName>
    <definedName name="__APW_RESTORE_DATA912__" hidden="1">#REF!,#REF!,#REF!,#REF!,#REF!,#REF!,#REF!,#REF!,#REF!,#REF!,#REF!,#REF!,#REF!,#REF!,#REF!</definedName>
    <definedName name="__APW_RESTORE_DATA913__" localSheetId="0" hidden="1">#REF!,#REF!,#REF!,#REF!,#REF!,#REF!,#REF!,#REF!,#REF!,#REF!,#REF!,#REF!,#REF!,#REF!,#REF!</definedName>
    <definedName name="__APW_RESTORE_DATA913__" hidden="1">#REF!,#REF!,#REF!,#REF!,#REF!,#REF!,#REF!,#REF!,#REF!,#REF!,#REF!,#REF!,#REF!,#REF!,#REF!</definedName>
    <definedName name="__APW_RESTORE_DATA914__" localSheetId="0" hidden="1">#REF!,#REF!,#REF!,#REF!,#REF!,#REF!,#REF!,#REF!,#REF!</definedName>
    <definedName name="__APW_RESTORE_DATA914__" hidden="1">#REF!,#REF!,#REF!,#REF!,#REF!,#REF!,#REF!,#REF!,#REF!</definedName>
    <definedName name="__APW_RESTORE_DATA915__" localSheetId="0" hidden="1">#REF!,#REF!,#REF!,#REF!,#REF!,#REF!,#REF!,#REF!,#REF!,#REF!,#REF!,#REF!,#REF!,#REF!,#REF!,#REF!,#REF!</definedName>
    <definedName name="__APW_RESTORE_DATA915__" hidden="1">#REF!,#REF!,#REF!,#REF!,#REF!,#REF!,#REF!,#REF!,#REF!,#REF!,#REF!,#REF!,#REF!,#REF!,#REF!,#REF!,#REF!</definedName>
    <definedName name="__APW_RESTORE_DATA916__" localSheetId="0" hidden="1">#REF!,#REF!,#REF!,#REF!,#REF!,#REF!,#REF!,#REF!,#REF!,#REF!,#REF!,#REF!,#REF!,#REF!,#REF!,#REF!</definedName>
    <definedName name="__APW_RESTORE_DATA916__" hidden="1">#REF!,#REF!,#REF!,#REF!,#REF!,#REF!,#REF!,#REF!,#REF!,#REF!,#REF!,#REF!,#REF!,#REF!,#REF!,#REF!</definedName>
    <definedName name="__APW_RESTORE_DATA917__" localSheetId="0" hidden="1">#REF!,#REF!,#REF!,#REF!,#REF!,#REF!,#REF!,#REF!,#REF!,#REF!,#REF!,#REF!,#REF!,#REF!,#REF!,#REF!</definedName>
    <definedName name="__APW_RESTORE_DATA917__" hidden="1">#REF!,#REF!,#REF!,#REF!,#REF!,#REF!,#REF!,#REF!,#REF!,#REF!,#REF!,#REF!,#REF!,#REF!,#REF!,#REF!</definedName>
    <definedName name="__APW_RESTORE_DATA918__" localSheetId="0" hidden="1">#REF!,#REF!,#REF!,#REF!,#REF!,#REF!,#REF!,#REF!,#REF!,#REF!,#REF!,#REF!,#REF!,#REF!,#REF!,#REF!</definedName>
    <definedName name="__APW_RESTORE_DATA918__" hidden="1">#REF!,#REF!,#REF!,#REF!,#REF!,#REF!,#REF!,#REF!,#REF!,#REF!,#REF!,#REF!,#REF!,#REF!,#REF!,#REF!</definedName>
    <definedName name="__APW_RESTORE_DATA919__" localSheetId="0" hidden="1">#REF!,#REF!,#REF!,#REF!,#REF!,#REF!,#REF!,#REF!,#REF!,#REF!,#REF!,#REF!,#REF!,#REF!,#REF!,#REF!</definedName>
    <definedName name="__APW_RESTORE_DATA919__" hidden="1">#REF!,#REF!,#REF!,#REF!,#REF!,#REF!,#REF!,#REF!,#REF!,#REF!,#REF!,#REF!,#REF!,#REF!,#REF!,#REF!</definedName>
    <definedName name="__APW_RESTORE_DATA92__" localSheetId="0" hidden="1">#REF!,#REF!,#REF!,#REF!,#REF!,#REF!,#REF!,#REF!,#REF!,#REF!,#REF!,#REF!,#REF!,#REF!,#REF!</definedName>
    <definedName name="__APW_RESTORE_DATA92__" hidden="1">#REF!,#REF!,#REF!,#REF!,#REF!,#REF!,#REF!,#REF!,#REF!,#REF!,#REF!,#REF!,#REF!,#REF!,#REF!</definedName>
    <definedName name="__APW_RESTORE_DATA920__" localSheetId="0" hidden="1">#REF!,#REF!,#REF!,#REF!,#REF!,#REF!,#REF!,#REF!,#REF!,#REF!,#REF!,#REF!,#REF!,#REF!,#REF!,#REF!</definedName>
    <definedName name="__APW_RESTORE_DATA920__" hidden="1">#REF!,#REF!,#REF!,#REF!,#REF!,#REF!,#REF!,#REF!,#REF!,#REF!,#REF!,#REF!,#REF!,#REF!,#REF!,#REF!</definedName>
    <definedName name="__APW_RESTORE_DATA921__" localSheetId="0" hidden="1">#REF!,#REF!,#REF!,#REF!,#REF!,#REF!,#REF!,#REF!,#REF!,#REF!,#REF!,#REF!,#REF!,#REF!,#REF!</definedName>
    <definedName name="__APW_RESTORE_DATA921__" hidden="1">#REF!,#REF!,#REF!,#REF!,#REF!,#REF!,#REF!,#REF!,#REF!,#REF!,#REF!,#REF!,#REF!,#REF!,#REF!</definedName>
    <definedName name="__APW_RESTORE_DATA922__" localSheetId="0" hidden="1">#REF!,#REF!,#REF!,#REF!,#REF!,#REF!,#REF!,#REF!,#REF!,#REF!,#REF!,#REF!,#REF!,#REF!,#REF!</definedName>
    <definedName name="__APW_RESTORE_DATA922__" hidden="1">#REF!,#REF!,#REF!,#REF!,#REF!,#REF!,#REF!,#REF!,#REF!,#REF!,#REF!,#REF!,#REF!,#REF!,#REF!</definedName>
    <definedName name="__APW_RESTORE_DATA923__" localSheetId="0" hidden="1">#REF!,#REF!,#REF!,#REF!,#REF!,#REF!,#REF!,#REF!,#REF!,#REF!,#REF!,#REF!,#REF!,#REF!,#REF!</definedName>
    <definedName name="__APW_RESTORE_DATA923__" hidden="1">#REF!,#REF!,#REF!,#REF!,#REF!,#REF!,#REF!,#REF!,#REF!,#REF!,#REF!,#REF!,#REF!,#REF!,#REF!</definedName>
    <definedName name="__APW_RESTORE_DATA924__" localSheetId="0" hidden="1">#REF!,#REF!,#REF!,#REF!,#REF!,#REF!,#REF!,#REF!,#REF!,#REF!,#REF!,#REF!,#REF!,#REF!,#REF!</definedName>
    <definedName name="__APW_RESTORE_DATA924__" hidden="1">#REF!,#REF!,#REF!,#REF!,#REF!,#REF!,#REF!,#REF!,#REF!,#REF!,#REF!,#REF!,#REF!,#REF!,#REF!</definedName>
    <definedName name="__APW_RESTORE_DATA925__" localSheetId="0" hidden="1">#REF!,#REF!,#REF!,#REF!,#REF!,#REF!,#REF!,#REF!,#REF!,#REF!,#REF!,#REF!,#REF!,#REF!,#REF!</definedName>
    <definedName name="__APW_RESTORE_DATA925__" hidden="1">#REF!,#REF!,#REF!,#REF!,#REF!,#REF!,#REF!,#REF!,#REF!,#REF!,#REF!,#REF!,#REF!,#REF!,#REF!</definedName>
    <definedName name="__APW_RESTORE_DATA926__" localSheetId="0" hidden="1">#REF!,#REF!,#REF!,#REF!,#REF!,#REF!,#REF!,#REF!,#REF!,#REF!,#REF!,#REF!,#REF!,#REF!,#REF!</definedName>
    <definedName name="__APW_RESTORE_DATA926__" hidden="1">#REF!,#REF!,#REF!,#REF!,#REF!,#REF!,#REF!,#REF!,#REF!,#REF!,#REF!,#REF!,#REF!,#REF!,#REF!</definedName>
    <definedName name="__APW_RESTORE_DATA927__" localSheetId="0" hidden="1">#REF!,#REF!,#REF!,#REF!,#REF!,#REF!,#REF!,#REF!,#REF!,#REF!,#REF!,#REF!,#REF!,#REF!,#REF!</definedName>
    <definedName name="__APW_RESTORE_DATA927__" hidden="1">#REF!,#REF!,#REF!,#REF!,#REF!,#REF!,#REF!,#REF!,#REF!,#REF!,#REF!,#REF!,#REF!,#REF!,#REF!</definedName>
    <definedName name="__APW_RESTORE_DATA928__" localSheetId="0" hidden="1">#REF!,#REF!,#REF!,#REF!,#REF!,#REF!,#REF!,#REF!,#REF!,#REF!,#REF!,#REF!,#REF!,#REF!,#REF!</definedName>
    <definedName name="__APW_RESTORE_DATA928__" hidden="1">#REF!,#REF!,#REF!,#REF!,#REF!,#REF!,#REF!,#REF!,#REF!,#REF!,#REF!,#REF!,#REF!,#REF!,#REF!</definedName>
    <definedName name="__APW_RESTORE_DATA929__" localSheetId="0" hidden="1">#REF!,#REF!,#REF!,#REF!,#REF!,#REF!,#REF!,#REF!,#REF!</definedName>
    <definedName name="__APW_RESTORE_DATA929__" hidden="1">#REF!,#REF!,#REF!,#REF!,#REF!,#REF!,#REF!,#REF!,#REF!</definedName>
    <definedName name="__APW_RESTORE_DATA93__" localSheetId="0" hidden="1">#REF!,#REF!,#REF!,#REF!,#REF!,#REF!,#REF!,#REF!,#REF!,#REF!,#REF!,#REF!,#REF!,#REF!,#REF!</definedName>
    <definedName name="__APW_RESTORE_DATA93__" hidden="1">#REF!,#REF!,#REF!,#REF!,#REF!,#REF!,#REF!,#REF!,#REF!,#REF!,#REF!,#REF!,#REF!,#REF!,#REF!</definedName>
    <definedName name="__APW_RESTORE_DATA930__" localSheetId="0" hidden="1">#REF!,#REF!,#REF!,#REF!,#REF!,#REF!,#REF!,#REF!,#REF!,#REF!,#REF!,#REF!,#REF!,#REF!,#REF!,#REF!,#REF!</definedName>
    <definedName name="__APW_RESTORE_DATA930__" hidden="1">#REF!,#REF!,#REF!,#REF!,#REF!,#REF!,#REF!,#REF!,#REF!,#REF!,#REF!,#REF!,#REF!,#REF!,#REF!,#REF!,#REF!</definedName>
    <definedName name="__APW_RESTORE_DATA931__" localSheetId="0" hidden="1">#REF!,#REF!,#REF!,#REF!,#REF!,#REF!,#REF!,#REF!,#REF!,#REF!,#REF!,#REF!,#REF!,#REF!,#REF!,#REF!</definedName>
    <definedName name="__APW_RESTORE_DATA931__" hidden="1">#REF!,#REF!,#REF!,#REF!,#REF!,#REF!,#REF!,#REF!,#REF!,#REF!,#REF!,#REF!,#REF!,#REF!,#REF!,#REF!</definedName>
    <definedName name="__APW_RESTORE_DATA932__" localSheetId="0" hidden="1">#REF!,#REF!,#REF!,#REF!,#REF!,#REF!,#REF!,#REF!,#REF!,#REF!,#REF!,#REF!,#REF!,#REF!,#REF!,#REF!</definedName>
    <definedName name="__APW_RESTORE_DATA932__" hidden="1">#REF!,#REF!,#REF!,#REF!,#REF!,#REF!,#REF!,#REF!,#REF!,#REF!,#REF!,#REF!,#REF!,#REF!,#REF!,#REF!</definedName>
    <definedName name="__APW_RESTORE_DATA933__" localSheetId="0" hidden="1">#REF!,#REF!,#REF!,#REF!,#REF!,#REF!,#REF!,#REF!,#REF!,#REF!,#REF!,#REF!,#REF!,#REF!,#REF!,#REF!</definedName>
    <definedName name="__APW_RESTORE_DATA933__" hidden="1">#REF!,#REF!,#REF!,#REF!,#REF!,#REF!,#REF!,#REF!,#REF!,#REF!,#REF!,#REF!,#REF!,#REF!,#REF!,#REF!</definedName>
    <definedName name="__APW_RESTORE_DATA934__" localSheetId="0" hidden="1">#REF!,#REF!,#REF!,#REF!,#REF!,#REF!,#REF!,#REF!,#REF!,#REF!,#REF!,#REF!,#REF!,#REF!,#REF!,#REF!</definedName>
    <definedName name="__APW_RESTORE_DATA934__" hidden="1">#REF!,#REF!,#REF!,#REF!,#REF!,#REF!,#REF!,#REF!,#REF!,#REF!,#REF!,#REF!,#REF!,#REF!,#REF!,#REF!</definedName>
    <definedName name="__APW_RESTORE_DATA935__" localSheetId="0" hidden="1">#REF!,#REF!,#REF!,#REF!,#REF!,#REF!,#REF!,#REF!,#REF!,#REF!,#REF!,#REF!,#REF!,#REF!,#REF!,#REF!</definedName>
    <definedName name="__APW_RESTORE_DATA935__" hidden="1">#REF!,#REF!,#REF!,#REF!,#REF!,#REF!,#REF!,#REF!,#REF!,#REF!,#REF!,#REF!,#REF!,#REF!,#REF!,#REF!</definedName>
    <definedName name="__APW_RESTORE_DATA936__" localSheetId="0" hidden="1">#REF!,#REF!,#REF!,#REF!,#REF!,#REF!,#REF!,#REF!,#REF!,#REF!,#REF!,#REF!,#REF!,#REF!,#REF!</definedName>
    <definedName name="__APW_RESTORE_DATA936__" hidden="1">#REF!,#REF!,#REF!,#REF!,#REF!,#REF!,#REF!,#REF!,#REF!,#REF!,#REF!,#REF!,#REF!,#REF!,#REF!</definedName>
    <definedName name="__APW_RESTORE_DATA937__" localSheetId="0" hidden="1">#REF!,#REF!,#REF!,#REF!,#REF!,#REF!,#REF!,#REF!,#REF!,#REF!,#REF!,#REF!,#REF!,#REF!,#REF!</definedName>
    <definedName name="__APW_RESTORE_DATA937__" hidden="1">#REF!,#REF!,#REF!,#REF!,#REF!,#REF!,#REF!,#REF!,#REF!,#REF!,#REF!,#REF!,#REF!,#REF!,#REF!</definedName>
    <definedName name="__APW_RESTORE_DATA938__" localSheetId="0" hidden="1">#REF!,#REF!,#REF!,#REF!,#REF!,#REF!,#REF!,#REF!,#REF!,#REF!,#REF!,#REF!,#REF!,#REF!,#REF!</definedName>
    <definedName name="__APW_RESTORE_DATA938__" hidden="1">#REF!,#REF!,#REF!,#REF!,#REF!,#REF!,#REF!,#REF!,#REF!,#REF!,#REF!,#REF!,#REF!,#REF!,#REF!</definedName>
    <definedName name="__APW_RESTORE_DATA939__" localSheetId="0" hidden="1">#REF!,#REF!,#REF!,#REF!,#REF!,#REF!,#REF!,#REF!,#REF!,#REF!,#REF!,#REF!,#REF!,#REF!,#REF!</definedName>
    <definedName name="__APW_RESTORE_DATA939__" hidden="1">#REF!,#REF!,#REF!,#REF!,#REF!,#REF!,#REF!,#REF!,#REF!,#REF!,#REF!,#REF!,#REF!,#REF!,#REF!</definedName>
    <definedName name="__APW_RESTORE_DATA94__" localSheetId="0" hidden="1">#REF!,#REF!,#REF!,#REF!,#REF!,#REF!,#REF!,#REF!,#REF!,#REF!,#REF!,#REF!,#REF!,#REF!,#REF!</definedName>
    <definedName name="__APW_RESTORE_DATA94__" hidden="1">#REF!,#REF!,#REF!,#REF!,#REF!,#REF!,#REF!,#REF!,#REF!,#REF!,#REF!,#REF!,#REF!,#REF!,#REF!</definedName>
    <definedName name="__APW_RESTORE_DATA940__" localSheetId="0" hidden="1">#REF!,#REF!,#REF!,#REF!,#REF!,#REF!,#REF!,#REF!,#REF!,#REF!,#REF!,#REF!,#REF!,#REF!,#REF!</definedName>
    <definedName name="__APW_RESTORE_DATA940__" hidden="1">#REF!,#REF!,#REF!,#REF!,#REF!,#REF!,#REF!,#REF!,#REF!,#REF!,#REF!,#REF!,#REF!,#REF!,#REF!</definedName>
    <definedName name="__APW_RESTORE_DATA941__" localSheetId="0" hidden="1">#REF!,#REF!,#REF!,#REF!,#REF!,#REF!,#REF!,#REF!,#REF!,#REF!,#REF!,#REF!,#REF!,#REF!,#REF!</definedName>
    <definedName name="__APW_RESTORE_DATA941__" hidden="1">#REF!,#REF!,#REF!,#REF!,#REF!,#REF!,#REF!,#REF!,#REF!,#REF!,#REF!,#REF!,#REF!,#REF!,#REF!</definedName>
    <definedName name="__APW_RESTORE_DATA942__" localSheetId="0" hidden="1">#REF!,#REF!,#REF!,#REF!,#REF!,#REF!,#REF!,#REF!,#REF!,#REF!,#REF!,#REF!,#REF!,#REF!,#REF!</definedName>
    <definedName name="__APW_RESTORE_DATA942__" hidden="1">#REF!,#REF!,#REF!,#REF!,#REF!,#REF!,#REF!,#REF!,#REF!,#REF!,#REF!,#REF!,#REF!,#REF!,#REF!</definedName>
    <definedName name="__APW_RESTORE_DATA943__" localSheetId="0" hidden="1">#REF!,#REF!,#REF!,#REF!,#REF!,#REF!,#REF!,#REF!,#REF!,#REF!,#REF!,#REF!,#REF!,#REF!,#REF!</definedName>
    <definedName name="__APW_RESTORE_DATA943__" hidden="1">#REF!,#REF!,#REF!,#REF!,#REF!,#REF!,#REF!,#REF!,#REF!,#REF!,#REF!,#REF!,#REF!,#REF!,#REF!</definedName>
    <definedName name="__APW_RESTORE_DATA944__" localSheetId="0" hidden="1">#REF!,#REF!,#REF!,#REF!,#REF!,#REF!,#REF!,#REF!,#REF!</definedName>
    <definedName name="__APW_RESTORE_DATA944__" hidden="1">#REF!,#REF!,#REF!,#REF!,#REF!,#REF!,#REF!,#REF!,#REF!</definedName>
    <definedName name="__APW_RESTORE_DATA945__" localSheetId="0" hidden="1">#REF!,#REF!,#REF!,#REF!,#REF!,#REF!,#REF!,#REF!,#REF!,#REF!,#REF!,#REF!,#REF!,#REF!,#REF!,#REF!,#REF!</definedName>
    <definedName name="__APW_RESTORE_DATA945__" hidden="1">#REF!,#REF!,#REF!,#REF!,#REF!,#REF!,#REF!,#REF!,#REF!,#REF!,#REF!,#REF!,#REF!,#REF!,#REF!,#REF!,#REF!</definedName>
    <definedName name="__APW_RESTORE_DATA946__" localSheetId="0" hidden="1">#REF!,#REF!,#REF!,#REF!,#REF!,#REF!,#REF!,#REF!,#REF!,#REF!,#REF!,#REF!,#REF!,#REF!,#REF!,#REF!</definedName>
    <definedName name="__APW_RESTORE_DATA946__" hidden="1">#REF!,#REF!,#REF!,#REF!,#REF!,#REF!,#REF!,#REF!,#REF!,#REF!,#REF!,#REF!,#REF!,#REF!,#REF!,#REF!</definedName>
    <definedName name="__APW_RESTORE_DATA947__" localSheetId="0" hidden="1">#REF!,#REF!,#REF!,#REF!,#REF!,#REF!,#REF!,#REF!,#REF!,#REF!,#REF!,#REF!,#REF!,#REF!,#REF!,#REF!</definedName>
    <definedName name="__APW_RESTORE_DATA947__" hidden="1">#REF!,#REF!,#REF!,#REF!,#REF!,#REF!,#REF!,#REF!,#REF!,#REF!,#REF!,#REF!,#REF!,#REF!,#REF!,#REF!</definedName>
    <definedName name="__APW_RESTORE_DATA948__" localSheetId="0" hidden="1">#REF!,#REF!,#REF!,#REF!,#REF!,#REF!,#REF!,#REF!,#REF!,#REF!,#REF!,#REF!,#REF!,#REF!,#REF!,#REF!</definedName>
    <definedName name="__APW_RESTORE_DATA948__" hidden="1">#REF!,#REF!,#REF!,#REF!,#REF!,#REF!,#REF!,#REF!,#REF!,#REF!,#REF!,#REF!,#REF!,#REF!,#REF!,#REF!</definedName>
    <definedName name="__APW_RESTORE_DATA949__" localSheetId="0" hidden="1">#REF!,#REF!,#REF!,#REF!,#REF!,#REF!,#REF!,#REF!,#REF!,#REF!,#REF!,#REF!,#REF!,#REF!,#REF!,#REF!</definedName>
    <definedName name="__APW_RESTORE_DATA949__" hidden="1">#REF!,#REF!,#REF!,#REF!,#REF!,#REF!,#REF!,#REF!,#REF!,#REF!,#REF!,#REF!,#REF!,#REF!,#REF!,#REF!</definedName>
    <definedName name="__APW_RESTORE_DATA95__" localSheetId="0" hidden="1">#REF!,#REF!,#REF!,#REF!,#REF!,#REF!</definedName>
    <definedName name="__APW_RESTORE_DATA95__" hidden="1">#REF!,#REF!,#REF!,#REF!,#REF!,#REF!</definedName>
    <definedName name="__APW_RESTORE_DATA950__" localSheetId="0" hidden="1">#REF!,#REF!,#REF!,#REF!,#REF!,#REF!,#REF!,#REF!,#REF!,#REF!,#REF!,#REF!,#REF!,#REF!,#REF!,#REF!</definedName>
    <definedName name="__APW_RESTORE_DATA950__" hidden="1">#REF!,#REF!,#REF!,#REF!,#REF!,#REF!,#REF!,#REF!,#REF!,#REF!,#REF!,#REF!,#REF!,#REF!,#REF!,#REF!</definedName>
    <definedName name="__APW_RESTORE_DATA951__" localSheetId="0" hidden="1">#REF!,#REF!,#REF!,#REF!,#REF!,#REF!,#REF!,#REF!,#REF!,#REF!,#REF!,#REF!,#REF!,#REF!,#REF!</definedName>
    <definedName name="__APW_RESTORE_DATA951__" hidden="1">#REF!,#REF!,#REF!,#REF!,#REF!,#REF!,#REF!,#REF!,#REF!,#REF!,#REF!,#REF!,#REF!,#REF!,#REF!</definedName>
    <definedName name="__APW_RESTORE_DATA952__" localSheetId="0" hidden="1">#REF!,#REF!,#REF!,#REF!,#REF!,#REF!,#REF!,#REF!,#REF!,#REF!,#REF!,#REF!,#REF!,#REF!,#REF!</definedName>
    <definedName name="__APW_RESTORE_DATA952__" hidden="1">#REF!,#REF!,#REF!,#REF!,#REF!,#REF!,#REF!,#REF!,#REF!,#REF!,#REF!,#REF!,#REF!,#REF!,#REF!</definedName>
    <definedName name="__APW_RESTORE_DATA953__" localSheetId="0" hidden="1">#REF!,#REF!,#REF!,#REF!,#REF!,#REF!,#REF!,#REF!,#REF!,#REF!,#REF!,#REF!,#REF!,#REF!,#REF!</definedName>
    <definedName name="__APW_RESTORE_DATA953__" hidden="1">#REF!,#REF!,#REF!,#REF!,#REF!,#REF!,#REF!,#REF!,#REF!,#REF!,#REF!,#REF!,#REF!,#REF!,#REF!</definedName>
    <definedName name="__APW_RESTORE_DATA954__" localSheetId="0" hidden="1">#REF!,#REF!,#REF!,#REF!,#REF!,#REF!,#REF!,#REF!,#REF!,#REF!,#REF!,#REF!,#REF!,#REF!,#REF!</definedName>
    <definedName name="__APW_RESTORE_DATA954__" hidden="1">#REF!,#REF!,#REF!,#REF!,#REF!,#REF!,#REF!,#REF!,#REF!,#REF!,#REF!,#REF!,#REF!,#REF!,#REF!</definedName>
    <definedName name="__APW_RESTORE_DATA955__" localSheetId="0" hidden="1">#REF!,#REF!,#REF!,#REF!,#REF!,#REF!,#REF!,#REF!,#REF!,#REF!,#REF!,#REF!,#REF!,#REF!,#REF!</definedName>
    <definedName name="__APW_RESTORE_DATA955__" hidden="1">#REF!,#REF!,#REF!,#REF!,#REF!,#REF!,#REF!,#REF!,#REF!,#REF!,#REF!,#REF!,#REF!,#REF!,#REF!</definedName>
    <definedName name="__APW_RESTORE_DATA956__" localSheetId="0" hidden="1">#REF!,#REF!,#REF!,#REF!,#REF!,#REF!,#REF!,#REF!,#REF!,#REF!,#REF!,#REF!,#REF!,#REF!,#REF!</definedName>
    <definedName name="__APW_RESTORE_DATA956__" hidden="1">#REF!,#REF!,#REF!,#REF!,#REF!,#REF!,#REF!,#REF!,#REF!,#REF!,#REF!,#REF!,#REF!,#REF!,#REF!</definedName>
    <definedName name="__APW_RESTORE_DATA957__" localSheetId="0" hidden="1">#REF!,#REF!,#REF!,#REF!,#REF!,#REF!,#REF!,#REF!,#REF!,#REF!,#REF!,#REF!,#REF!,#REF!,#REF!</definedName>
    <definedName name="__APW_RESTORE_DATA957__" hidden="1">#REF!,#REF!,#REF!,#REF!,#REF!,#REF!,#REF!,#REF!,#REF!,#REF!,#REF!,#REF!,#REF!,#REF!,#REF!</definedName>
    <definedName name="__APW_RESTORE_DATA958__" localSheetId="0" hidden="1">#REF!,#REF!,#REF!,#REF!,#REF!,#REF!,#REF!,#REF!,#REF!,#REF!,#REF!,#REF!,#REF!,#REF!,#REF!</definedName>
    <definedName name="__APW_RESTORE_DATA958__" hidden="1">#REF!,#REF!,#REF!,#REF!,#REF!,#REF!,#REF!,#REF!,#REF!,#REF!,#REF!,#REF!,#REF!,#REF!,#REF!</definedName>
    <definedName name="__APW_RESTORE_DATA959__" localSheetId="0" hidden="1">#REF!,#REF!,#REF!,#REF!,#REF!,#REF!,#REF!,#REF!,#REF!</definedName>
    <definedName name="__APW_RESTORE_DATA959__" hidden="1">#REF!,#REF!,#REF!,#REF!,#REF!,#REF!,#REF!,#REF!,#REF!</definedName>
    <definedName name="__APW_RESTORE_DATA96__" localSheetId="0" hidden="1">#REF!,#REF!,#REF!,#REF!,#REF!,#REF!,#REF!,#REF!,#REF!,#REF!,#REF!,#REF!,#REF!,#REF!,#REF!,#REF!,#REF!</definedName>
    <definedName name="__APW_RESTORE_DATA96__" hidden="1">#REF!,#REF!,#REF!,#REF!,#REF!,#REF!,#REF!,#REF!,#REF!,#REF!,#REF!,#REF!,#REF!,#REF!,#REF!,#REF!,#REF!</definedName>
    <definedName name="__APW_RESTORE_DATA960__" localSheetId="0" hidden="1">#REF!,#REF!,#REF!,#REF!,#REF!,#REF!,#REF!,#REF!,#REF!,#REF!,#REF!,#REF!,#REF!,#REF!,#REF!,#REF!</definedName>
    <definedName name="__APW_RESTORE_DATA960__" hidden="1">#REF!,#REF!,#REF!,#REF!,#REF!,#REF!,#REF!,#REF!,#REF!,#REF!,#REF!,#REF!,#REF!,#REF!,#REF!,#REF!</definedName>
    <definedName name="__APW_RESTORE_DATA961__" localSheetId="0" hidden="1">#REF!,#REF!,#REF!,#REF!,#REF!,#REF!,#REF!,#REF!,#REF!,#REF!,#REF!,#REF!,#REF!,#REF!,#REF!</definedName>
    <definedName name="__APW_RESTORE_DATA961__" hidden="1">#REF!,#REF!,#REF!,#REF!,#REF!,#REF!,#REF!,#REF!,#REF!,#REF!,#REF!,#REF!,#REF!,#REF!,#REF!</definedName>
    <definedName name="__APW_RESTORE_DATA962__" localSheetId="0" hidden="1">#REF!,#REF!,#REF!,#REF!,#REF!,#REF!,#REF!,#REF!,#REF!,#REF!,#REF!,#REF!,#REF!,#REF!,#REF!</definedName>
    <definedName name="__APW_RESTORE_DATA962__" hidden="1">#REF!,#REF!,#REF!,#REF!,#REF!,#REF!,#REF!,#REF!,#REF!,#REF!,#REF!,#REF!,#REF!,#REF!,#REF!</definedName>
    <definedName name="__APW_RESTORE_DATA963__" localSheetId="0" hidden="1">#REF!,#REF!,#REF!,#REF!,#REF!,#REF!,#REF!,#REF!,#REF!,#REF!,#REF!,#REF!,#REF!,#REF!,#REF!</definedName>
    <definedName name="__APW_RESTORE_DATA963__" hidden="1">#REF!,#REF!,#REF!,#REF!,#REF!,#REF!,#REF!,#REF!,#REF!,#REF!,#REF!,#REF!,#REF!,#REF!,#REF!</definedName>
    <definedName name="__APW_RESTORE_DATA964__" localSheetId="0" hidden="1">#REF!,#REF!,#REF!,#REF!,#REF!,#REF!,#REF!,#REF!,#REF!,#REF!,#REF!,#REF!,#REF!,#REF!,#REF!</definedName>
    <definedName name="__APW_RESTORE_DATA964__" hidden="1">#REF!,#REF!,#REF!,#REF!,#REF!,#REF!,#REF!,#REF!,#REF!,#REF!,#REF!,#REF!,#REF!,#REF!,#REF!</definedName>
    <definedName name="__APW_RESTORE_DATA965__" localSheetId="0" hidden="1">#REF!,#REF!,#REF!,#REF!,#REF!,#REF!,#REF!,#REF!,#REF!,#REF!,#REF!,#REF!,#REF!,#REF!,#REF!</definedName>
    <definedName name="__APW_RESTORE_DATA965__" hidden="1">#REF!,#REF!,#REF!,#REF!,#REF!,#REF!,#REF!,#REF!,#REF!,#REF!,#REF!,#REF!,#REF!,#REF!,#REF!</definedName>
    <definedName name="__APW_RESTORE_DATA966__" localSheetId="0" hidden="1">#REF!,#REF!,#REF!,#REF!,#REF!,#REF!,#REF!,#REF!,#REF!,#REF!,#REF!,#REF!,#REF!,#REF!,#REF!</definedName>
    <definedName name="__APW_RESTORE_DATA966__" hidden="1">#REF!,#REF!,#REF!,#REF!,#REF!,#REF!,#REF!,#REF!,#REF!,#REF!,#REF!,#REF!,#REF!,#REF!,#REF!</definedName>
    <definedName name="__APW_RESTORE_DATA967__" localSheetId="0" hidden="1">#REF!,#REF!,#REF!,#REF!,#REF!,#REF!,#REF!,#REF!,#REF!,#REF!,#REF!,#REF!,#REF!,#REF!</definedName>
    <definedName name="__APW_RESTORE_DATA967__" hidden="1">#REF!,#REF!,#REF!,#REF!,#REF!,#REF!,#REF!,#REF!,#REF!,#REF!,#REF!,#REF!,#REF!,#REF!</definedName>
    <definedName name="__APW_RESTORE_DATA968__" localSheetId="0" hidden="1">#REF!,#REF!,#REF!,#REF!,#REF!,#REF!,#REF!,#REF!,#REF!,#REF!,#REF!,#REF!,#REF!,#REF!</definedName>
    <definedName name="__APW_RESTORE_DATA968__" hidden="1">#REF!,#REF!,#REF!,#REF!,#REF!,#REF!,#REF!,#REF!,#REF!,#REF!,#REF!,#REF!,#REF!,#REF!</definedName>
    <definedName name="__APW_RESTORE_DATA969__" localSheetId="0" hidden="1">#REF!,#REF!,#REF!,#REF!,#REF!,#REF!,#REF!,#REF!,#REF!,#REF!,#REF!,#REF!,#REF!,#REF!</definedName>
    <definedName name="__APW_RESTORE_DATA969__" hidden="1">#REF!,#REF!,#REF!,#REF!,#REF!,#REF!,#REF!,#REF!,#REF!,#REF!,#REF!,#REF!,#REF!,#REF!</definedName>
    <definedName name="__APW_RESTORE_DATA97__" localSheetId="0" hidden="1">#REF!,#REF!,#REF!,#REF!,#REF!,#REF!,#REF!,#REF!,#REF!,#REF!,#REF!,#REF!,#REF!,#REF!,#REF!,#REF!</definedName>
    <definedName name="__APW_RESTORE_DATA97__" hidden="1">#REF!,#REF!,#REF!,#REF!,#REF!,#REF!,#REF!,#REF!,#REF!,#REF!,#REF!,#REF!,#REF!,#REF!,#REF!,#REF!</definedName>
    <definedName name="__APW_RESTORE_DATA970__" localSheetId="0" hidden="1">#REF!,#REF!,#REF!,#REF!,#REF!,#REF!,#REF!,#REF!,#REF!,#REF!,#REF!,#REF!,#REF!,#REF!</definedName>
    <definedName name="__APW_RESTORE_DATA970__" hidden="1">#REF!,#REF!,#REF!,#REF!,#REF!,#REF!,#REF!,#REF!,#REF!,#REF!,#REF!,#REF!,#REF!,#REF!</definedName>
    <definedName name="__APW_RESTORE_DATA971__" localSheetId="0" hidden="1">#REF!,#REF!,#REF!,#REF!,#REF!,#REF!,#REF!,#REF!,#REF!,#REF!,#REF!,#REF!,#REF!,#REF!</definedName>
    <definedName name="__APW_RESTORE_DATA971__" hidden="1">#REF!,#REF!,#REF!,#REF!,#REF!,#REF!,#REF!,#REF!,#REF!,#REF!,#REF!,#REF!,#REF!,#REF!</definedName>
    <definedName name="__APW_RESTORE_DATA972__" localSheetId="0" hidden="1">#REF!,#REF!,#REF!,#REF!,#REF!,#REF!,#REF!,#REF!,#REF!,#REF!,#REF!,#REF!,#REF!,#REF!</definedName>
    <definedName name="__APW_RESTORE_DATA972__" hidden="1">#REF!,#REF!,#REF!,#REF!,#REF!,#REF!,#REF!,#REF!,#REF!,#REF!,#REF!,#REF!,#REF!,#REF!</definedName>
    <definedName name="__APW_RESTORE_DATA973__" localSheetId="0" hidden="1">#REF!,#REF!,#REF!,#REF!,#REF!,#REF!,#REF!,#REF!,#REF!,#REF!,#REF!,#REF!,#REF!,#REF!</definedName>
    <definedName name="__APW_RESTORE_DATA973__" hidden="1">#REF!,#REF!,#REF!,#REF!,#REF!,#REF!,#REF!,#REF!,#REF!,#REF!,#REF!,#REF!,#REF!,#REF!</definedName>
    <definedName name="__APW_RESTORE_DATA974__" localSheetId="0" hidden="1">#REF!,#REF!,#REF!,#REF!,#REF!,#REF!,#REF!,#REF!,#REF!,#REF!,#REF!,#REF!,#REF!,#REF!</definedName>
    <definedName name="__APW_RESTORE_DATA974__" hidden="1">#REF!,#REF!,#REF!,#REF!,#REF!,#REF!,#REF!,#REF!,#REF!,#REF!,#REF!,#REF!,#REF!,#REF!</definedName>
    <definedName name="__APW_RESTORE_DATA975__" localSheetId="0" hidden="1">#REF!,#REF!,#REF!,#REF!,#REF!,#REF!,#REF!,#REF!</definedName>
    <definedName name="__APW_RESTORE_DATA975__" hidden="1">#REF!,#REF!,#REF!,#REF!,#REF!,#REF!,#REF!,#REF!</definedName>
    <definedName name="__APW_RESTORE_DATA98__" localSheetId="0" hidden="1">#REF!,#REF!,#REF!,#REF!,#REF!,#REF!,#REF!,#REF!,#REF!,#REF!,#REF!,#REF!,#REF!,#REF!,#REF!,#REF!</definedName>
    <definedName name="__APW_RESTORE_DATA98__" hidden="1">#REF!,#REF!,#REF!,#REF!,#REF!,#REF!,#REF!,#REF!,#REF!,#REF!,#REF!,#REF!,#REF!,#REF!,#REF!,#REF!</definedName>
    <definedName name="__APW_RESTORE_DATA99__" localSheetId="0" hidden="1">#REF!,#REF!,#REF!,#REF!,#REF!,#REF!,#REF!,#REF!,#REF!,#REF!,#REF!,#REF!,#REF!,#REF!,#REF!,#REF!</definedName>
    <definedName name="__APW_RESTORE_DATA99__" hidden="1">#REF!,#REF!,#REF!,#REF!,#REF!,#REF!,#REF!,#REF!,#REF!,#REF!,#REF!,#REF!,#REF!,#REF!,#REF!,#REF!</definedName>
    <definedName name="__DIV01" localSheetId="0">#REF!</definedName>
    <definedName name="__DIV01">#REF!</definedName>
    <definedName name="__DIV86" localSheetId="0">#REF!</definedName>
    <definedName name="__DIV86">#REF!</definedName>
    <definedName name="__DIV87" localSheetId="0">#REF!</definedName>
    <definedName name="__DIV87">#REF!</definedName>
    <definedName name="__DIV88" localSheetId="0">#REF!</definedName>
    <definedName name="__DIV88">#REF!</definedName>
    <definedName name="__DIV89" localSheetId="0">#REF!</definedName>
    <definedName name="__DIV89">#REF!</definedName>
    <definedName name="__DIV90" localSheetId="0">#REF!</definedName>
    <definedName name="__DIV90">#REF!</definedName>
    <definedName name="__DIV91" localSheetId="0">#REF!</definedName>
    <definedName name="__DIV91">#REF!</definedName>
    <definedName name="__DIV92" localSheetId="0">#REF!</definedName>
    <definedName name="__DIV92">#REF!</definedName>
    <definedName name="__DIV93" localSheetId="0">#REF!</definedName>
    <definedName name="__DIV93">#REF!</definedName>
    <definedName name="__DIV94" localSheetId="0">#REF!</definedName>
    <definedName name="__DIV94">#REF!</definedName>
    <definedName name="__DIV95" localSheetId="0">#REF!</definedName>
    <definedName name="__DIV95">#REF!</definedName>
    <definedName name="__dps01" localSheetId="0">#REF!</definedName>
    <definedName name="__dps01">#REF!</definedName>
    <definedName name="__dps98" localSheetId="0">#REF!</definedName>
    <definedName name="__dps98">#REF!</definedName>
    <definedName name="__dps99" localSheetId="0">#REF!</definedName>
    <definedName name="__dps99">#REF!</definedName>
    <definedName name="__EPS01" localSheetId="0">#REF!</definedName>
    <definedName name="__EPS01">#REF!</definedName>
    <definedName name="__EPS1" localSheetId="0">#REF!</definedName>
    <definedName name="__EPS1">#REF!</definedName>
    <definedName name="__EPS2" localSheetId="0">#REF!</definedName>
    <definedName name="__EPS2">#REF!</definedName>
    <definedName name="__EPS3" localSheetId="0">#REF!</definedName>
    <definedName name="__EPS3">#REF!</definedName>
    <definedName name="__EPS4" localSheetId="0">#REF!</definedName>
    <definedName name="__EPS4">#REF!</definedName>
    <definedName name="__EPS86" localSheetId="0">#REF!</definedName>
    <definedName name="__EPS86">#REF!</definedName>
    <definedName name="__EPS87" localSheetId="0">#REF!</definedName>
    <definedName name="__EPS87">#REF!</definedName>
    <definedName name="__EPS88" localSheetId="0">#REF!</definedName>
    <definedName name="__EPS88">#REF!</definedName>
    <definedName name="__EPS89" localSheetId="0">#REF!</definedName>
    <definedName name="__EPS89">#REF!</definedName>
    <definedName name="__EPS90" localSheetId="0">#REF!</definedName>
    <definedName name="__EPS90">#REF!</definedName>
    <definedName name="__EPS91" localSheetId="0">#REF!</definedName>
    <definedName name="__EPS91">#REF!</definedName>
    <definedName name="__EPS92" localSheetId="0">#REF!</definedName>
    <definedName name="__EPS92">#REF!</definedName>
    <definedName name="__EPS93" localSheetId="0">#REF!</definedName>
    <definedName name="__EPS93">#REF!</definedName>
    <definedName name="__EPS94" localSheetId="0">#REF!</definedName>
    <definedName name="__EPS94">#REF!</definedName>
    <definedName name="__EPS95" localSheetId="0">#REF!</definedName>
    <definedName name="__EPS95">#REF!</definedName>
    <definedName name="__EPS96" localSheetId="0">#REF!</definedName>
    <definedName name="__EPS96">#REF!</definedName>
    <definedName name="__EPS97" localSheetId="0">#REF!</definedName>
    <definedName name="__EPS97">#REF!</definedName>
    <definedName name="__EPS98" localSheetId="0">#REF!</definedName>
    <definedName name="__EPS98">#REF!</definedName>
    <definedName name="__FDS_HYPERLINK_TOGGLE_STATE__" hidden="1">"ON"</definedName>
    <definedName name="__FDS_UNIQUE_RANGE_ID_GENERATOR_COUNTER">996</definedName>
    <definedName name="__gop01" localSheetId="0">#REF!</definedName>
    <definedName name="__gop01">#REF!</definedName>
    <definedName name="__gop99" localSheetId="0">#REF!</definedName>
    <definedName name="__gop99">#REF!</definedName>
    <definedName name="__mi01" localSheetId="0">#REF!</definedName>
    <definedName name="__mi01">#REF!</definedName>
    <definedName name="__mi99" localSheetId="0">#REF!</definedName>
    <definedName name="__mi99">#REF!</definedName>
    <definedName name="__NP01" localSheetId="0">#REF!</definedName>
    <definedName name="__NP01">#REF!</definedName>
    <definedName name="__NP86" localSheetId="0">#REF!</definedName>
    <definedName name="__NP86">#REF!</definedName>
    <definedName name="__NP87" localSheetId="0">#REF!</definedName>
    <definedName name="__NP87">#REF!</definedName>
    <definedName name="__NP88" localSheetId="0">#REF!</definedName>
    <definedName name="__NP88">#REF!</definedName>
    <definedName name="__NP89" localSheetId="0">#REF!</definedName>
    <definedName name="__NP89">#REF!</definedName>
    <definedName name="__NP90" localSheetId="0">#REF!</definedName>
    <definedName name="__NP90">#REF!</definedName>
    <definedName name="__NP91" localSheetId="0">#REF!</definedName>
    <definedName name="__NP91">#REF!</definedName>
    <definedName name="__NP92" localSheetId="0">#REF!</definedName>
    <definedName name="__NP92">#REF!</definedName>
    <definedName name="__NP93" localSheetId="0">#REF!</definedName>
    <definedName name="__NP93">#REF!</definedName>
    <definedName name="__NP94" localSheetId="0">#REF!</definedName>
    <definedName name="__NP94">#REF!</definedName>
    <definedName name="__NP95" localSheetId="0">#REF!</definedName>
    <definedName name="__NP95">#REF!</definedName>
    <definedName name="__NS01" localSheetId="0">#REF!</definedName>
    <definedName name="__NS01">#REF!</definedName>
    <definedName name="__NS86" localSheetId="0">#REF!</definedName>
    <definedName name="__NS86">#REF!</definedName>
    <definedName name="__NS87" localSheetId="0">#REF!</definedName>
    <definedName name="__NS87">#REF!</definedName>
    <definedName name="__NS88" localSheetId="0">#REF!</definedName>
    <definedName name="__NS88">#REF!</definedName>
    <definedName name="__NS89" localSheetId="0">#REF!</definedName>
    <definedName name="__NS89">#REF!</definedName>
    <definedName name="__NS90" localSheetId="0">#REF!</definedName>
    <definedName name="__NS90">#REF!</definedName>
    <definedName name="__NS91" localSheetId="0">#REF!</definedName>
    <definedName name="__NS91">#REF!</definedName>
    <definedName name="__NS92" localSheetId="0">#REF!</definedName>
    <definedName name="__NS92">#REF!</definedName>
    <definedName name="__NS93" localSheetId="0">#REF!</definedName>
    <definedName name="__NS93">#REF!</definedName>
    <definedName name="__NS94" localSheetId="0">#REF!</definedName>
    <definedName name="__NS94">#REF!</definedName>
    <definedName name="__NS95" localSheetId="0">#REF!</definedName>
    <definedName name="__NS95">#REF!</definedName>
    <definedName name="__PL1" localSheetId="0">#REF!</definedName>
    <definedName name="__PL1">#REF!</definedName>
    <definedName name="__pri93" localSheetId="0">#REF!</definedName>
    <definedName name="__pri93">#REF!</definedName>
    <definedName name="__pri94" localSheetId="0">#REF!</definedName>
    <definedName name="__pri94">#REF!</definedName>
    <definedName name="__pri95" localSheetId="0">#REF!</definedName>
    <definedName name="__pri95">#REF!</definedName>
    <definedName name="__pri96" localSheetId="0">#REF!</definedName>
    <definedName name="__pri96">#REF!</definedName>
    <definedName name="__pri97" localSheetId="0">#REF!</definedName>
    <definedName name="__pri97">#REF!</definedName>
    <definedName name="__REV89" localSheetId="0">#REF!</definedName>
    <definedName name="__REV89">#REF!</definedName>
    <definedName name="__REV90" localSheetId="0">#REF!</definedName>
    <definedName name="__REV90">#REF!</definedName>
    <definedName name="__REV91" localSheetId="0">#REF!</definedName>
    <definedName name="__REV91">#REF!</definedName>
    <definedName name="__REV92" localSheetId="0">#REF!</definedName>
    <definedName name="__REV92">#REF!</definedName>
    <definedName name="__REV93" localSheetId="0">#REF!</definedName>
    <definedName name="__REV93">#REF!</definedName>
    <definedName name="__REV94" localSheetId="0">#REF!</definedName>
    <definedName name="__REV94">#REF!</definedName>
    <definedName name="__REV95" localSheetId="0">#REF!</definedName>
    <definedName name="__REV95">#REF!</definedName>
    <definedName name="__REV96" localSheetId="0">#REF!</definedName>
    <definedName name="__REV96">#REF!</definedName>
    <definedName name="__REV97" localSheetId="0">#REF!</definedName>
    <definedName name="__REV97">#REF!</definedName>
    <definedName name="__REV98" localSheetId="0">#REF!</definedName>
    <definedName name="__REV98">#REF!</definedName>
    <definedName name="__tab4" localSheetId="0">#REF!</definedName>
    <definedName name="__tab4">#REF!</definedName>
    <definedName name="__tax01" localSheetId="0">#REF!</definedName>
    <definedName name="__tax01">#REF!</definedName>
    <definedName name="__tax99" localSheetId="0">#REF!</definedName>
    <definedName name="__tax99">#REF!</definedName>
    <definedName name="__vol93" localSheetId="0">#REF!</definedName>
    <definedName name="__vol93">#REF!</definedName>
    <definedName name="__vol94" localSheetId="0">#REF!</definedName>
    <definedName name="__vol94">#REF!</definedName>
    <definedName name="__vol95" localSheetId="0">#REF!</definedName>
    <definedName name="__vol95">#REF!</definedName>
    <definedName name="__vol96" localSheetId="0">#REF!</definedName>
    <definedName name="__vol96">#REF!</definedName>
    <definedName name="__vol97" localSheetId="0">#REF!</definedName>
    <definedName name="__vol97">#REF!</definedName>
    <definedName name="__WGT1" localSheetId="0">#REF!</definedName>
    <definedName name="__WGT1">#REF!</definedName>
    <definedName name="__WGT2" localSheetId="0">#REF!</definedName>
    <definedName name="__WGT2">#REF!</definedName>
    <definedName name="__WGT3" localSheetId="0">#REF!</definedName>
    <definedName name="__WGT3">#REF!</definedName>
    <definedName name="__WGT4" localSheetId="0">#REF!</definedName>
    <definedName name="__WGT4">#REF!</definedName>
    <definedName name="__WGT5" localSheetId="0">#REF!</definedName>
    <definedName name="__WGT5">#REF!</definedName>
    <definedName name="__WGT6" localSheetId="0">#REF!</definedName>
    <definedName name="__WGT6">#REF!</definedName>
    <definedName name="_07_02_94" localSheetId="0">#REF!</definedName>
    <definedName name="_07_02_94">#REF!</definedName>
    <definedName name="_1__FDSAUDITLINK__" localSheetId="0" hidden="1">{"fdsup://IBCentral/FAT Viewer?action=UPDATE&amp;creator=factset&amp;DOC_NAME=fat:reuters_ltm_source_window.fat&amp;display_string=Audit&amp;DYN_ARGS=TRUE&amp;VAR:ID1=UPS&amp;VAR:RCODE=FIBCEBITDA&amp;VAR:SDATE=20090399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__FDSAUDITLINK__" hidden="1">{"fdsup://IBCentral/FAT Viewer?action=UPDATE&amp;creator=factset&amp;DOC_NAME=fat:reuters_ltm_source_window.fat&amp;display_string=Audit&amp;DYN_ARGS=TRUE&amp;VAR:ID1=UPS&amp;VAR:RCODE=FIBCEBITDA&amp;VAR:SDATE=20090399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_0A" localSheetId="0">#REF!</definedName>
    <definedName name="_1_0A">#REF!</definedName>
    <definedName name="_1_0EBITDA_Sh" localSheetId="0">#REF!</definedName>
    <definedName name="_1_0EBITDA_Sh">#REF!</definedName>
    <definedName name="_10_._0Restructuring_char" localSheetId="0">#REF!</definedName>
    <definedName name="_10_._0Restructuring_char">#REF!</definedName>
    <definedName name="_10__FDSAUDITLINK__" localSheetId="0" hidden="1">{"fdsup://IBCentral/FAT Viewer?action=UPDATE&amp;creator=factset&amp;DOC_NAME=fat:reuters_ltm_source_window.fat&amp;display_string=Audit&amp;DYN_ARGS=TRUE&amp;VAR:ID1=MOG.A&amp;VAR:RCODE=FIBCEBITDA&amp;VAR:SDATE=20090399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10__FDSAUDITLINK__" hidden="1">{"fdsup://IBCentral/FAT Viewer?action=UPDATE&amp;creator=factset&amp;DOC_NAME=fat:reuters_ltm_source_window.fat&amp;display_string=Audit&amp;DYN_ARGS=TRUE&amp;VAR:ID1=MOG.A&amp;VAR:RCODE=FIBCEBITDA&amp;VAR:SDATE=20090399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10_0FAMERangeGCI_BAL" localSheetId="0">#REF!</definedName>
    <definedName name="_10_0FAMERangeGCI_BAL">#REF!</definedName>
    <definedName name="_100__FDSAUDITLINK__" localSheetId="0" hidden="1">{"fdsup://IBCentral/FAT Viewer?action=UPDATE&amp;creator=factset&amp;DOC_NAME=fat:reuters_ltm_source_window.fat&amp;display_string=Audit&amp;DYN_ARGS=TRUE&amp;VAR:ID1=ITT&amp;VAR:RCODE=FIBCEBITDA&amp;VAR:SDATE=20090399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0__FDSAUDITLINK__" hidden="1">{"fdsup://IBCentral/FAT Viewer?action=UPDATE&amp;creator=factset&amp;DOC_NAME=fat:reuters_ltm_source_window.fat&amp;display_string=Audit&amp;DYN_ARGS=TRUE&amp;VAR:ID1=ITT&amp;VAR:RCODE=FIBCEBITDA&amp;VAR:SDATE=20090399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1__123Graph_AChart_2AC" localSheetId="0" hidden="1">#REF!</definedName>
    <definedName name="_101__123Graph_AChart_2AC" hidden="1">#REF!</definedName>
    <definedName name="_101__FDSAUDITLINK__" localSheetId="0" hidden="1">{"fdsup://IBCentral/FAT Viewer?action=UPDATE&amp;creator=factset&amp;DOC_NAME=fat:reuters_ltm_source_window.fat&amp;display_string=Audit&amp;DYN_ARGS=TRUE&amp;VAR:ID1=LLL&amp;VAR:RCODE=FIBCEBITDA&amp;VAR:SDATE=20090399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1__FDSAUDITLINK__" hidden="1">{"fdsup://IBCentral/FAT Viewer?action=UPDATE&amp;creator=factset&amp;DOC_NAME=fat:reuters_ltm_source_window.fat&amp;display_string=Audit&amp;DYN_ARGS=TRUE&amp;VAR:ID1=LLL&amp;VAR:RCODE=FIBCEBITDA&amp;VAR:SDATE=20090399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2__FDSAUDITLINK__" localSheetId="0" hidden="1">{"fdsup://IBCentral/FAT Viewer?action=UPDATE&amp;creator=factset&amp;DOC_NAME=fat:reuters_ltm_source_window.fat&amp;display_string=Audit&amp;DYN_ARGS=TRUE&amp;VAR:ID1=CHRW&amp;VAR:RCODE=FIBCEBITDA&amp;VAR:SDATE=20090399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02__FDSAUDITLINK__" hidden="1">{"fdsup://IBCentral/FAT Viewer?action=UPDATE&amp;creator=factset&amp;DOC_NAME=fat:reuters_ltm_source_window.fat&amp;display_string=Audit&amp;DYN_ARGS=TRUE&amp;VAR:ID1=CHRW&amp;VAR:RCODE=FIBCEBITDA&amp;VAR:SDATE=20090399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03__123Graph_AChart_2AE" localSheetId="0" hidden="1">#REF!</definedName>
    <definedName name="_103__123Graph_AChart_2AE" hidden="1">#REF!</definedName>
    <definedName name="_103__FDSAUDITLINK__" localSheetId="0" hidden="1">{"fdsup://IBCentral/FAT Viewer?action=UPDATE&amp;creator=factset&amp;DOC_NAME=fat:reuters_annual_source_window.fat&amp;display_string=Audit&amp;DYN_ARGS=TRUE&amp;VAR:ID1=74018910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03__FDSAUDITLINK__" hidden="1">{"fdsup://IBCentral/FAT Viewer?action=UPDATE&amp;creator=factset&amp;DOC_NAME=fat:reuters_annual_source_window.fat&amp;display_string=Audit&amp;DYN_ARGS=TRUE&amp;VAR:ID1=74018910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04__FDSAUDITLINK__" localSheetId="0" hidden="1">{"fdsup://IBCentral/FAT Viewer?action=UPDATE&amp;creator=factset&amp;DOC_NAME=fat:reuters_ltm_source_window.fat&amp;display_string=Audit&amp;DYN_ARGS=TRUE&amp;VAR:ID1=PCAR&amp;VAR:RCODE=FIBCEBITDA&amp;VAR:SDATE=20090399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04__FDSAUDITLINK__" hidden="1">{"fdsup://IBCentral/FAT Viewer?action=UPDATE&amp;creator=factset&amp;DOC_NAME=fat:reuters_ltm_source_window.fat&amp;display_string=Audit&amp;DYN_ARGS=TRUE&amp;VAR:ID1=PCAR&amp;VAR:RCODE=FIBCEBITDA&amp;VAR:SDATE=20090399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05__123Graph_AChart_2CC" localSheetId="0" hidden="1">#REF!</definedName>
    <definedName name="_105__123Graph_AChart_2CC" hidden="1">#REF!</definedName>
    <definedName name="_105__FDSAUDITLINK__" localSheetId="0" hidden="1">{"fdsup://IBCentral/FAT Viewer?action=UPDATE&amp;creator=factset&amp;DOC_NAME=fat:reuters_ltm_source_window.fat&amp;display_string=Audit&amp;DYN_ARGS=TRUE&amp;VAR:ID1=CSX&amp;VAR:RCODE=FIBCEBITDA&amp;VAR:SDATE=20090399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5__FDSAUDITLINK__" hidden="1">{"fdsup://IBCentral/FAT Viewer?action=UPDATE&amp;creator=factset&amp;DOC_NAME=fat:reuters_ltm_source_window.fat&amp;display_string=Audit&amp;DYN_ARGS=TRUE&amp;VAR:ID1=CSX&amp;VAR:RCODE=FIBCEBITDA&amp;VAR:SDATE=20090399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6__FDSAUDITLINK__" localSheetId="0" hidden="1">{"fdsup://IBCentral/FAT Viewer?action=UPDATE&amp;creator=factset&amp;DOC_NAME=fat:reuters_ltm_source_window.fat&amp;display_string=Audit&amp;DYN_ARGS=TRUE&amp;VAR:ID1=NSC&amp;VAR:RCODE=FIBCEBITDA&amp;VAR:SDATE=20090399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6__FDSAUDITLINK__" hidden="1">{"fdsup://IBCentral/FAT Viewer?action=UPDATE&amp;creator=factset&amp;DOC_NAME=fat:reuters_ltm_source_window.fat&amp;display_string=Audit&amp;DYN_ARGS=TRUE&amp;VAR:ID1=NSC&amp;VAR:RCODE=FIBCEBITDA&amp;VAR:SDATE=20090399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7__123Graph_AChart_2D" localSheetId="0" hidden="1">#REF!</definedName>
    <definedName name="_107__123Graph_AChart_2D" hidden="1">#REF!</definedName>
    <definedName name="_107__FDSAUDITLINK__" localSheetId="0" hidden="1">{"fdsup://IBCentral/FAT Viewer?action=UPDATE&amp;creator=factset&amp;DOC_NAME=fat:reuters_ltm_source_window.fat&amp;display_string=Audit&amp;DYN_ARGS=TRUE&amp;VAR:ID1=WMI&amp;VAR:RCODE=FIBCEBITDA&amp;VAR:SDATE=20090399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7__FDSAUDITLINK__" hidden="1">{"fdsup://IBCentral/FAT Viewer?action=UPDATE&amp;creator=factset&amp;DOC_NAME=fat:reuters_ltm_source_window.fat&amp;display_string=Audit&amp;DYN_ARGS=TRUE&amp;VAR:ID1=WMI&amp;VAR:RCODE=FIBCEBITDA&amp;VAR:SDATE=20090399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8__FDSAUDITLINK__" localSheetId="0" hidden="1">{"fdsup://IBCentral/FAT Viewer?action=UPDATE&amp;creator=factset&amp;DOC_NAME=fat:reuters_ltm_source_window.fat&amp;display_string=Audit&amp;DYN_ARGS=TRUE&amp;VAR:ID1=NOC&amp;VAR:RCODE=FIBCEBITDA&amp;VAR:SDATE=20090399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8__FDSAUDITLINK__" hidden="1">{"fdsup://IBCentral/FAT Viewer?action=UPDATE&amp;creator=factset&amp;DOC_NAME=fat:reuters_ltm_source_window.fat&amp;display_string=Audit&amp;DYN_ARGS=TRUE&amp;VAR:ID1=NOC&amp;VAR:RCODE=FIBCEBITDA&amp;VAR:SDATE=20090399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9__123Graph_AChart_2E" localSheetId="0" hidden="1">#REF!</definedName>
    <definedName name="_109__123Graph_AChart_2E" hidden="1">#REF!</definedName>
    <definedName name="_109__FDSAUDITLINK__" localSheetId="0" hidden="1">{"fdsup://IBCentral/FAT Viewer?action=UPDATE&amp;creator=factset&amp;DOC_NAME=fat:reuters_ltm_source_window.fat&amp;display_string=Audit&amp;DYN_ARGS=TRUE&amp;VAR:ID1=FDX&amp;VAR:RCODE=FIBCEBITDA&amp;VAR:SDATE=20090299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9__FDSAUDITLINK__" hidden="1">{"fdsup://IBCentral/FAT Viewer?action=UPDATE&amp;creator=factset&amp;DOC_NAME=fat:reuters_ltm_source_window.fat&amp;display_string=Audit&amp;DYN_ARGS=TRUE&amp;VAR:ID1=FDX&amp;VAR:RCODE=FIBCEBITDA&amp;VAR:SDATE=20090299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0FAMERangeDJ_BALA" localSheetId="0">#REF!</definedName>
    <definedName name="_10FAMERangeDJ_BALA">#REF!</definedName>
    <definedName name="_11_._0SGA_gro" localSheetId="0">#REF!</definedName>
    <definedName name="_11_._0SGA_gro">#REF!</definedName>
    <definedName name="_11__123Graph_AChart_1AA" localSheetId="0" hidden="1">#REF!</definedName>
    <definedName name="_11__123Graph_AChart_1AA" hidden="1">#REF!</definedName>
    <definedName name="_11__FDSAUDITLINK__" localSheetId="0" hidden="1">{"fdsup://IBCentral/FAT Viewer?action=UPDATE&amp;creator=factset&amp;DOC_NAME=fat:reuters_ltm_source_window.fat&amp;display_string=Audit&amp;DYN_ARGS=TRUE&amp;VAR:ID1=KDN&amp;VAR:RCODE=FIBCEBITDA&amp;VAR:SDATE=20090399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__FDSAUDITLINK__" hidden="1">{"fdsup://IBCentral/FAT Viewer?action=UPDATE&amp;creator=factset&amp;DOC_NAME=fat:reuters_ltm_source_window.fat&amp;display_string=Audit&amp;DYN_ARGS=TRUE&amp;VAR:ID1=KDN&amp;VAR:RCODE=FIBCEBITDA&amp;VAR:SDATE=20090399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_0Revenu" localSheetId="0">#REF!</definedName>
    <definedName name="_11_0Revenu">#REF!</definedName>
    <definedName name="_110__FDSAUDITLINK__" localSheetId="0" hidden="1">{"fdsup://IBCentral/FAT Viewer?action=UPDATE&amp;creator=factset&amp;DOC_NAME=fat:reuters_ltm_source_window.fat&amp;display_string=Audit&amp;DYN_ARGS=TRUE&amp;VAR:ID1=DE&amp;VAR:RCODE=FIBCEBITDA&amp;VAR:SDATE=20090499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10__FDSAUDITLINK__" hidden="1">{"fdsup://IBCentral/FAT Viewer?action=UPDATE&amp;creator=factset&amp;DOC_NAME=fat:reuters_ltm_source_window.fat&amp;display_string=Audit&amp;DYN_ARGS=TRUE&amp;VAR:ID1=DE&amp;VAR:RCODE=FIBCEBITDA&amp;VAR:SDATE=20090499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11__123Graph_AChart_2J" localSheetId="0" hidden="1">#REF!</definedName>
    <definedName name="_111__123Graph_AChart_2J" hidden="1">#REF!</definedName>
    <definedName name="_111__FDSAUDITLINK__" localSheetId="0" hidden="1">{"fdsup://IBCentral/FAT Viewer?action=UPDATE&amp;creator=factset&amp;DOC_NAME=fat:reuters_ltm_source_window.fat&amp;display_string=Audit&amp;DYN_ARGS=TRUE&amp;VAR:ID1=RTN&amp;VAR:RCODE=FIBCEBITDA&amp;VAR:SDATE=20090399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1__FDSAUDITLINK__" hidden="1">{"fdsup://IBCentral/FAT Viewer?action=UPDATE&amp;creator=factset&amp;DOC_NAME=fat:reuters_ltm_source_window.fat&amp;display_string=Audit&amp;DYN_ARGS=TRUE&amp;VAR:ID1=RTN&amp;VAR:RCODE=FIBCEBITDA&amp;VAR:SDATE=20090399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2__FDSAUDITLINK__" localSheetId="0" hidden="1">{"fdsup://IBCentral/FAT Viewer?action=UPDATE&amp;creator=factset&amp;DOC_NAME=fat:reuters_ltm_source_window.fat&amp;display_string=Audit&amp;DYN_ARGS=TRUE&amp;VAR:ID1=ITW&amp;VAR:RCODE=FIBCEBITDA&amp;VAR:SDATE=20090399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2__FDSAUDITLINK__" hidden="1">{"fdsup://IBCentral/FAT Viewer?action=UPDATE&amp;creator=factset&amp;DOC_NAME=fat:reuters_ltm_source_window.fat&amp;display_string=Audit&amp;DYN_ARGS=TRUE&amp;VAR:ID1=ITW&amp;VAR:RCODE=FIBCEBITDA&amp;VAR:SDATE=20090399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3__123Graph_AChart_2P" localSheetId="0" hidden="1">#REF!</definedName>
    <definedName name="_113__123Graph_AChart_2P" hidden="1">#REF!</definedName>
    <definedName name="_113__FDSAUDITLINK__" localSheetId="0" hidden="1">{"fdsup://IBCentral/FAT Viewer?action=UPDATE&amp;creator=factset&amp;DOC_NAME=fat:reuters_ltm_source_window.fat&amp;display_string=Audit&amp;DYN_ARGS=TRUE&amp;VAR:ID1=GD&amp;VAR:RCODE=FIBCEBITDA&amp;VAR:SDATE=20090399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13__FDSAUDITLINK__" hidden="1">{"fdsup://IBCentral/FAT Viewer?action=UPDATE&amp;creator=factset&amp;DOC_NAME=fat:reuters_ltm_source_window.fat&amp;display_string=Audit&amp;DYN_ARGS=TRUE&amp;VAR:ID1=GD&amp;VAR:RCODE=FIBCEBITDA&amp;VAR:SDATE=20090399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14__FDSAUDITLINK__" localSheetId="0" hidden="1">{"fdsup://IBCentral/FAT Viewer?action=UPDATE&amp;creator=factset&amp;DOC_NAME=fat:reuters_ltm_source_window.fat&amp;display_string=Audit&amp;DYN_ARGS=TRUE&amp;VAR:ID1=CAT&amp;VAR:RCODE=FIBCEBITDA&amp;VAR:SDATE=20090399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4__FDSAUDITLINK__" hidden="1">{"fdsup://IBCentral/FAT Viewer?action=UPDATE&amp;creator=factset&amp;DOC_NAME=fat:reuters_ltm_source_window.fat&amp;display_string=Audit&amp;DYN_ARGS=TRUE&amp;VAR:ID1=CAT&amp;VAR:RCODE=FIBCEBITDA&amp;VAR:SDATE=20090399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5__123Graph_AChart_2T" localSheetId="0" hidden="1">#REF!</definedName>
    <definedName name="_115__123Graph_AChart_2T" hidden="1">#REF!</definedName>
    <definedName name="_115__FDSAUDITLINK__" localSheetId="0" hidden="1">{"fdsup://IBCentral/FAT Viewer?action=UPDATE&amp;creator=factset&amp;DOC_NAME=fat:reuters_ltm_source_window.fat&amp;display_string=Audit&amp;DYN_ARGS=TRUE&amp;VAR:ID1=DHR&amp;VAR:RCODE=FIBCEBITDA&amp;VAR:SDATE=20090399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5__FDSAUDITLINK__" hidden="1">{"fdsup://IBCentral/FAT Viewer?action=UPDATE&amp;creator=factset&amp;DOC_NAME=fat:reuters_ltm_source_window.fat&amp;display_string=Audit&amp;DYN_ARGS=TRUE&amp;VAR:ID1=DHR&amp;VAR:RCODE=FIBCEBITDA&amp;VAR:SDATE=20090399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6__FDSAUDITLINK__" localSheetId="0" hidden="1">{"fdsup://IBCentral/FAT Viewer?action=UPDATE&amp;creator=factset&amp;DOC_NAME=fat:reuters_ltm_source_window.fat&amp;display_string=Audit&amp;DYN_ARGS=TRUE&amp;VAR:ID1=BNI&amp;VAR:RCODE=FIBCEBITDA&amp;VAR:SDATE=20090399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6__FDSAUDITLINK__" hidden="1">{"fdsup://IBCentral/FAT Viewer?action=UPDATE&amp;creator=factset&amp;DOC_NAME=fat:reuters_ltm_source_window.fat&amp;display_string=Audit&amp;DYN_ARGS=TRUE&amp;VAR:ID1=BNI&amp;VAR:RCODE=FIBCEBITDA&amp;VAR:SDATE=20090399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7__123Graph_AChart_2U" localSheetId="0" hidden="1">#REF!</definedName>
    <definedName name="_117__123Graph_AChart_2U" hidden="1">#REF!</definedName>
    <definedName name="_117__FDSAUDITLINK__" localSheetId="0" hidden="1">{"fdsup://IBCentral/FAT Viewer?action=UPDATE&amp;creator=factset&amp;DOC_NAME=fat:reuters_ltm_source_window.fat&amp;display_string=Audit&amp;DYN_ARGS=TRUE&amp;VAR:ID1=UNP&amp;VAR:RCODE=FIBCEBITDA&amp;VAR:SDATE=20090399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7__FDSAUDITLINK__" hidden="1">{"fdsup://IBCentral/FAT Viewer?action=UPDATE&amp;creator=factset&amp;DOC_NAME=fat:reuters_ltm_source_window.fat&amp;display_string=Audit&amp;DYN_ARGS=TRUE&amp;VAR:ID1=UNP&amp;VAR:RCODE=FIBCEBITDA&amp;VAR:SDATE=20090399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8__FDSAUDITLINK__" localSheetId="0" hidden="1">{"fdsup://IBCentral/FAT Viewer?action=UPDATE&amp;creator=factset&amp;DOC_NAME=fat:reuters_ltm_source_window.fat&amp;display_string=Audit&amp;DYN_ARGS=TRUE&amp;VAR:ID1=HON&amp;VAR:RCODE=FIBCEBITDA&amp;VAR:SDATE=20090399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8__FDSAUDITLINK__" hidden="1">{"fdsup://IBCentral/FAT Viewer?action=UPDATE&amp;creator=factset&amp;DOC_NAME=fat:reuters_ltm_source_window.fat&amp;display_string=Audit&amp;DYN_ARGS=TRUE&amp;VAR:ID1=HON&amp;VAR:RCODE=FIBCEBITDA&amp;VAR:SDATE=20090399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9__123Graph_AChart_3B" localSheetId="0" hidden="1">#REF!</definedName>
    <definedName name="_119__123Graph_AChart_3B" hidden="1">#REF!</definedName>
    <definedName name="_119__FDSAUDITLINK__" localSheetId="0" hidden="1">{"fdsup://IBCentral/FAT Viewer?action=UPDATE&amp;creator=factset&amp;DOC_NAME=fat:reuters_ltm_source_window.fat&amp;display_string=Audit&amp;DYN_ARGS=TRUE&amp;VAR:ID1=EMR&amp;VAR:RCODE=FIBCEBITDA&amp;VAR:SDATE=20090399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9__FDSAUDITLINK__" hidden="1">{"fdsup://IBCentral/FAT Viewer?action=UPDATE&amp;creator=factset&amp;DOC_NAME=fat:reuters_ltm_source_window.fat&amp;display_string=Audit&amp;DYN_ARGS=TRUE&amp;VAR:ID1=EMR&amp;VAR:RCODE=FIBCEBITDA&amp;VAR:SDATE=20090399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1FAMERangeDJ_BALA" localSheetId="0">#REF!</definedName>
    <definedName name="_11FAMERangeDJ_BALA">#REF!</definedName>
    <definedName name="_12_._0Shares_repurchase_liabil" localSheetId="0">#REF!</definedName>
    <definedName name="_12_._0Shares_repurchase_liabil">#REF!</definedName>
    <definedName name="_12__FDSAUDITLINK__" localSheetId="0" hidden="1">{"fdsup://IBCentral/FAT Viewer?action=UPDATE&amp;creator=factset&amp;DOC_NAME=fat:reuters_ltm_source_window.fat&amp;display_string=Audit&amp;DYN_ARGS=TRUE&amp;VAR:ID1=ESE&amp;VAR:RCODE=FIBCEBITDA&amp;VAR:SDATE=20090399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__FDSAUDITLINK__" hidden="1">{"fdsup://IBCentral/FAT Viewer?action=UPDATE&amp;creator=factset&amp;DOC_NAME=fat:reuters_ltm_source_window.fat&amp;display_string=Audit&amp;DYN_ARGS=TRUE&amp;VAR:ID1=ESE&amp;VAR:RCODE=FIBCEBITDA&amp;VAR:SDATE=20090399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_0UniqueRang" localSheetId="0">#REF!</definedName>
    <definedName name="_12_0UniqueRang">#REF!</definedName>
    <definedName name="_120__FDSAUDITLINK__" localSheetId="0" hidden="1">{"fdsup://IBCentral/FAT Viewer?action=UPDATE&amp;creator=factset&amp;DOC_NAME=fat:reuters_ltm_source_window.fat&amp;display_string=Audit&amp;DYN_ARGS=TRUE&amp;VAR:ID1=BA&amp;VAR:RCODE=FIBCEBITDA&amp;VAR:SDATE=20090399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20__FDSAUDITLINK__" hidden="1">{"fdsup://IBCentral/FAT Viewer?action=UPDATE&amp;creator=factset&amp;DOC_NAME=fat:reuters_ltm_source_window.fat&amp;display_string=Audit&amp;DYN_ARGS=TRUE&amp;VAR:ID1=BA&amp;VAR:RCODE=FIBCEBITDA&amp;VAR:SDATE=20090399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21__123Graph_AChart_3D" localSheetId="0" hidden="1">#REF!</definedName>
    <definedName name="_121__123Graph_AChart_3D" hidden="1">#REF!</definedName>
    <definedName name="_121__FDSAUDITLINK__" localSheetId="0" hidden="1">{"fdsup://IBCentral/FAT Viewer?action=UPDATE&amp;creator=factset&amp;DOC_NAME=fat:reuters_ltm_source_window.fat&amp;display_string=Audit&amp;DYN_ARGS=TRUE&amp;VAR:ID1=LMT&amp;VAR:RCODE=FIBCEBITDA&amp;VAR:SDATE=20090399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1__FDSAUDITLINK__" hidden="1">{"fdsup://IBCentral/FAT Viewer?action=UPDATE&amp;creator=factset&amp;DOC_NAME=fat:reuters_ltm_source_window.fat&amp;display_string=Audit&amp;DYN_ARGS=TRUE&amp;VAR:ID1=LMT&amp;VAR:RCODE=FIBCEBITDA&amp;VAR:SDATE=20090399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2__FDSAUDITLINK__" localSheetId="0" hidden="1">{"fdsup://IBCentral/FAT Viewer?action=UPDATE&amp;creator=factset&amp;DOC_NAME=fat:reuters_ltm_source_window.fat&amp;display_string=Audit&amp;DYN_ARGS=TRUE&amp;VAR:ID1=MMM&amp;VAR:RCODE=FIBCEBITDA&amp;VAR:SDATE=20090399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2__FDSAUDITLINK__" hidden="1">{"fdsup://IBCentral/FAT Viewer?action=UPDATE&amp;creator=factset&amp;DOC_NAME=fat:reuters_ltm_source_window.fat&amp;display_string=Audit&amp;DYN_ARGS=TRUE&amp;VAR:ID1=MMM&amp;VAR:RCODE=FIBCEBITDA&amp;VAR:SDATE=20090399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3" localSheetId="0" hidden="1">#REF!</definedName>
    <definedName name="_123" hidden="1">#REF!</definedName>
    <definedName name="_123__123Graph_AChart_3L" localSheetId="0" hidden="1">#REF!</definedName>
    <definedName name="_123__123Graph_AChart_3L" hidden="1">#REF!</definedName>
    <definedName name="_123__FDSAUDITLINK__" localSheetId="0" hidden="1">{"fdsup://IBCentral/FAT Viewer?action=UPDATE&amp;creator=factset&amp;DOC_NAME=fat:reuters_ltm_source_window.fat&amp;display_string=Audit&amp;DYN_ARGS=TRUE&amp;VAR:ID1=UTX&amp;VAR:RCODE=FIBCEBITDA&amp;VAR:SDATE=20090399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3__FDSAUDITLINK__" hidden="1">{"fdsup://IBCentral/FAT Viewer?action=UPDATE&amp;creator=factset&amp;DOC_NAME=fat:reuters_ltm_source_window.fat&amp;display_string=Audit&amp;DYN_ARGS=TRUE&amp;VAR:ID1=UTX&amp;VAR:RCODE=FIBCEBITDA&amp;VAR:SDATE=20090399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3Graph_A" localSheetId="0" hidden="1">#REF!</definedName>
    <definedName name="_123Graph_A" hidden="1">#REF!</definedName>
    <definedName name="_124__FDSAUDITLINK__" localSheetId="0" hidden="1">{"fdsup://IBCentral/FAT Viewer?action=UPDATE&amp;creator=factset&amp;DOC_NAME=fat:reuters_ltm_source_window.fat&amp;display_string=Audit&amp;DYN_ARGS=TRUE&amp;VAR:ID1=WNC&amp;VAR:RCODE=FIBCEBITDA&amp;VAR:SDATE=20090399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4__FDSAUDITLINK__" hidden="1">{"fdsup://IBCentral/FAT Viewer?action=UPDATE&amp;creator=factset&amp;DOC_NAME=fat:reuters_ltm_source_window.fat&amp;display_string=Audit&amp;DYN_ARGS=TRUE&amp;VAR:ID1=WNC&amp;VAR:RCODE=FIBCEBITDA&amp;VAR:SDATE=20090399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5__123Graph_AChart_3X" localSheetId="0" hidden="1">#REF!</definedName>
    <definedName name="_125__123Graph_AChart_3X" hidden="1">#REF!</definedName>
    <definedName name="_125__FDSAUDITLINK__" localSheetId="0" hidden="1">{"fdsup://IBCentral/FAT Viewer?action=UPDATE&amp;creator=factset&amp;DOC_NAME=fat:reuters_annual_source_window.fat&amp;display_string=Audit&amp;DYN_ARGS=TRUE&amp;VAR:ID1=12466110&amp;VAR:RCODE=FIBCEBITDA&amp;VAR:SDATE=20090199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25__FDSAUDITLINK__" hidden="1">{"fdsup://IBCentral/FAT Viewer?action=UPDATE&amp;creator=factset&amp;DOC_NAME=fat:reuters_annual_source_window.fat&amp;display_string=Audit&amp;DYN_ARGS=TRUE&amp;VAR:ID1=12466110&amp;VAR:RCODE=FIBCEBITDA&amp;VAR:SDATE=20090199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26__FDSAUDITLINK__" localSheetId="0" hidden="1">{"fdsup://IBCentral/FAT Viewer?action=UPDATE&amp;creator=factset&amp;DOC_NAME=fat:reuters_ltm_source_window.fat&amp;display_string=Audit&amp;DYN_ARGS=TRUE&amp;VAR:ID1=LDL&amp;VAR:RCODE=FIBCEBITDA&amp;VAR:SDATE=20090399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6__FDSAUDITLINK__" hidden="1">{"fdsup://IBCentral/FAT Viewer?action=UPDATE&amp;creator=factset&amp;DOC_NAME=fat:reuters_ltm_source_window.fat&amp;display_string=Audit&amp;DYN_ARGS=TRUE&amp;VAR:ID1=LDL&amp;VAR:RCODE=FIBCEBITDA&amp;VAR:SDATE=20090399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7__123Graph_AChart_9C" localSheetId="0" hidden="1">#REF!</definedName>
    <definedName name="_127__123Graph_AChart_9C" hidden="1">#REF!</definedName>
    <definedName name="_127__FDSAUDITLINK__" localSheetId="0" hidden="1">{"fdsup://IBCentral/FAT Viewer?action=UPDATE&amp;creator=factset&amp;DOC_NAME=fat:reuters_ltm_source_window.fat&amp;display_string=Audit&amp;DYN_ARGS=TRUE&amp;VAR:ID1=NCS&amp;VAR:RCODE=FIBCEBITDA&amp;VAR:SDATE=20090199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7__FDSAUDITLINK__" hidden="1">{"fdsup://IBCentral/FAT Viewer?action=UPDATE&amp;creator=factset&amp;DOC_NAME=fat:reuters_ltm_source_window.fat&amp;display_string=Audit&amp;DYN_ARGS=TRUE&amp;VAR:ID1=NCS&amp;VAR:RCODE=FIBCEBITDA&amp;VAR:SDATE=20090199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8__FDSAUDITLINK__" localSheetId="0" hidden="1">{"fdsup://IBCentral/FAT Viewer?action=UPDATE&amp;creator=factset&amp;DOC_NAME=fat:reuters_ltm_source_window.fat&amp;display_string=Audit&amp;DYN_ARGS=TRUE&amp;VAR:ID1=MAG&amp;VAR:RCODE=FIBCEBITDA&amp;VAR:SDATE=20081299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8__FDSAUDITLINK__" hidden="1">{"fdsup://IBCentral/FAT Viewer?action=UPDATE&amp;creator=factset&amp;DOC_NAME=fat:reuters_ltm_source_window.fat&amp;display_string=Audit&amp;DYN_ARGS=TRUE&amp;VAR:ID1=MAG&amp;VAR:RCODE=FIBCEBITDA&amp;VAR:SDATE=20081299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9__123Graph_BChart_1A" localSheetId="0" hidden="1">#REF!</definedName>
    <definedName name="_129__123Graph_BChart_1A" hidden="1">#REF!</definedName>
    <definedName name="_129__FDSAUDITLINK__" localSheetId="0" hidden="1">{"fdsup://IBCentral/FAT Viewer?action=UPDATE&amp;creator=factset&amp;DOC_NAME=fat:reuters_ltm_source_window.fat&amp;display_string=Audit&amp;DYN_ARGS=TRUE&amp;VAR:ID1=BNE&amp;VAR:RCODE=FIBCEBITDA&amp;VAR:SDATE=20090399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9__FDSAUDITLINK__" hidden="1">{"fdsup://IBCentral/FAT Viewer?action=UPDATE&amp;creator=factset&amp;DOC_NAME=fat:reuters_ltm_source_window.fat&amp;display_string=Audit&amp;DYN_ARGS=TRUE&amp;VAR:ID1=BNE&amp;VAR:RCODE=FIBCEBITDA&amp;VAR:SDATE=20090399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2FAMERangeDJ_BALA" localSheetId="0">#REF!</definedName>
    <definedName name="_12FAMERangeDJ_BALA">#REF!</definedName>
    <definedName name="_13__123Graph_ACHART_1" localSheetId="0" hidden="1">#REF!</definedName>
    <definedName name="_13__123Graph_ACHART_1" hidden="1">#REF!</definedName>
    <definedName name="_13__123Graph_AChart_1AB" localSheetId="0" hidden="1">#REF!</definedName>
    <definedName name="_13__123Graph_AChart_1AB" hidden="1">#REF!</definedName>
    <definedName name="_13__FDSAUDITLINK__" localSheetId="0" hidden="1">{"fdsup://IBCentral/FAT Viewer?action=UPDATE&amp;creator=factset&amp;DOC_NAME=fat:reuters_ltm_source_window.fat&amp;display_string=Audit&amp;DYN_ARGS=TRUE&amp;VAR:ID1=AYI&amp;VAR:RCODE=FIBCEBITDA&amp;VAR:SDATE=20090299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__FDSAUDITLINK__" hidden="1">{"fdsup://IBCentral/FAT Viewer?action=UPDATE&amp;creator=factset&amp;DOC_NAME=fat:reuters_ltm_source_window.fat&amp;display_string=Audit&amp;DYN_ARGS=TRUE&amp;VAR:ID1=AYI&amp;VAR:RCODE=FIBCEBITDA&amp;VAR:SDATE=20090299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_3_0Income_before_ta" localSheetId="0">#REF!</definedName>
    <definedName name="_13_3_0Income_before_ta">#REF!</definedName>
    <definedName name="_130__FDSAUDITLINK__" localSheetId="0" hidden="1">{"fdsup://IBCentral/FAT Viewer?action=UPDATE&amp;creator=factset&amp;DOC_NAME=fat:reuters_ltm_source_window.fat&amp;display_string=Audit&amp;DYN_ARGS=TRUE&amp;VAR:ID1=ASGN&amp;VAR:RCODE=FIBCEBITDA&amp;VAR:SDATE=20090399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30__FDSAUDITLINK__" hidden="1">{"fdsup://IBCentral/FAT Viewer?action=UPDATE&amp;creator=factset&amp;DOC_NAME=fat:reuters_ltm_source_window.fat&amp;display_string=Audit&amp;DYN_ARGS=TRUE&amp;VAR:ID1=ASGN&amp;VAR:RCODE=FIBCEBITDA&amp;VAR:SDATE=20090399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31__123Graph_BChart_1AA" localSheetId="0" hidden="1">#REF!</definedName>
    <definedName name="_131__123Graph_BChart_1AA" hidden="1">#REF!</definedName>
    <definedName name="_131__FDSAUDITLINK__" localSheetId="0" hidden="1">{"fdsup://IBCentral/FAT Viewer?action=UPDATE&amp;creator=factset&amp;DOC_NAME=fat:reuters_ltm_source_window.fat&amp;display_string=Audit&amp;DYN_ARGS=TRUE&amp;VAR:ID1=LAWS&amp;VAR:RCODE=FIBCEBITDA&amp;VAR:SDATE=20090399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31__FDSAUDITLINK__" hidden="1">{"fdsup://IBCentral/FAT Viewer?action=UPDATE&amp;creator=factset&amp;DOC_NAME=fat:reuters_ltm_source_window.fat&amp;display_string=Audit&amp;DYN_ARGS=TRUE&amp;VAR:ID1=LAWS&amp;VAR:RCODE=FIBCEBITDA&amp;VAR:SDATE=20090399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32__FDSAUDITLINK__" localSheetId="0" hidden="1">{"fdsup://IBCentral/FAT Viewer?action=UPDATE&amp;creator=factset&amp;DOC_NAME=fat:reuters_ltm_source_window.fat&amp;display_string=Audit&amp;DYN_ARGS=TRUE&amp;VAR:ID1=SXI&amp;VAR:RCODE=FIBCEBITDA&amp;VAR:SDATE=20090399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2__FDSAUDITLINK__" hidden="1">{"fdsup://IBCentral/FAT Viewer?action=UPDATE&amp;creator=factset&amp;DOC_NAME=fat:reuters_ltm_source_window.fat&amp;display_string=Audit&amp;DYN_ARGS=TRUE&amp;VAR:ID1=SXI&amp;VAR:RCODE=FIBCEBITDA&amp;VAR:SDATE=20090399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3__123Graph_BChart_1AB" localSheetId="0" hidden="1">#REF!</definedName>
    <definedName name="_133__123Graph_BChart_1AB" hidden="1">#REF!</definedName>
    <definedName name="_133__FDSAUDITLINK__" localSheetId="0" hidden="1">{"fdsup://IBCentral/FAT Viewer?action=UPDATE&amp;creator=factset&amp;DOC_NAME=fat:reuters_annual_source_window.fat&amp;display_string=Audit&amp;DYN_ARGS=TRUE&amp;VAR:ID1=20934110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33__FDSAUDITLINK__" hidden="1">{"fdsup://IBCentral/FAT Viewer?action=UPDATE&amp;creator=factset&amp;DOC_NAME=fat:reuters_annual_source_window.fat&amp;display_string=Audit&amp;DYN_ARGS=TRUE&amp;VAR:ID1=20934110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34__FDSAUDITLINK__" localSheetId="0" hidden="1">{"fdsup://IBCentral/FAT Viewer?action=UPDATE&amp;creator=factset&amp;DOC_NAME=fat:reuters_ltm_source_window.fat&amp;display_string=Audit&amp;DYN_ARGS=TRUE&amp;VAR:ID1=ROCK&amp;VAR:RCODE=FIBCEBITDA&amp;VAR:SDATE=20090399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34__FDSAUDITLINK__" hidden="1">{"fdsup://IBCentral/FAT Viewer?action=UPDATE&amp;creator=factset&amp;DOC_NAME=fat:reuters_ltm_source_window.fat&amp;display_string=Audit&amp;DYN_ARGS=TRUE&amp;VAR:ID1=ROCK&amp;VAR:RCODE=FIBCEBITDA&amp;VAR:SDATE=20090399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35__123Graph_BChart_1AC" localSheetId="0" hidden="1">#REF!</definedName>
    <definedName name="_135__123Graph_BChart_1AC" hidden="1">#REF!</definedName>
    <definedName name="_135__FDSAUDITLINK__" localSheetId="0" hidden="1">{"fdsup://IBCentral/FAT Viewer?action=UPDATE&amp;creator=factset&amp;DOC_NAME=fat:reuters_ltm_source_window.fat&amp;display_string=Audit&amp;DYN_ARGS=TRUE&amp;VAR:ID1=GY&amp;VAR:RCODE=FIBCEBITDA&amp;VAR:SDATE=20090299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35__FDSAUDITLINK__" hidden="1">{"fdsup://IBCentral/FAT Viewer?action=UPDATE&amp;creator=factset&amp;DOC_NAME=fat:reuters_ltm_source_window.fat&amp;display_string=Audit&amp;DYN_ARGS=TRUE&amp;VAR:ID1=GY&amp;VAR:RCODE=FIBCEBITDA&amp;VAR:SDATE=20090299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36__FDSAUDITLINK__" localSheetId="0" hidden="1">{"fdsup://IBCentral/FAT Viewer?action=UPDATE&amp;creator=factset&amp;DOC_NAME=fat:reuters_ltm_source_window.fat&amp;display_string=Audit&amp;DYN_ARGS=TRUE&amp;VAR:ID1=SFN&amp;VAR:RCODE=FIBCEBITDA&amp;VAR:SDATE=20090399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6__FDSAUDITLINK__" hidden="1">{"fdsup://IBCentral/FAT Viewer?action=UPDATE&amp;creator=factset&amp;DOC_NAME=fat:reuters_ltm_source_window.fat&amp;display_string=Audit&amp;DYN_ARGS=TRUE&amp;VAR:ID1=SFN&amp;VAR:RCODE=FIBCEBITDA&amp;VAR:SDATE=20090399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7__123Graph_BChart_1AD" localSheetId="0" hidden="1">#REF!</definedName>
    <definedName name="_137__123Graph_BChart_1AD" hidden="1">#REF!</definedName>
    <definedName name="_137__FDSAUDITLINK__" localSheetId="0" hidden="1">{"fdsup://IBCentral/FAT Viewer?action=UPDATE&amp;creator=factset&amp;DOC_NAME=fat:reuters_ltm_source_window.fat&amp;display_string=Audit&amp;DYN_ARGS=TRUE&amp;VAR:ID1=SR&amp;VAR:RCODE=FIBCEBITDA&amp;VAR:SDATE=20090399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37__FDSAUDITLINK__" hidden="1">{"fdsup://IBCentral/FAT Viewer?action=UPDATE&amp;creator=factset&amp;DOC_NAME=fat:reuters_ltm_source_window.fat&amp;display_string=Audit&amp;DYN_ARGS=TRUE&amp;VAR:ID1=SR&amp;VAR:RCODE=FIBCEBITDA&amp;VAR:SDATE=20090399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38__FDSAUDITLINK__" localSheetId="0" hidden="1">{"fdsup://IBCentral/FAT Viewer?action=UPDATE&amp;creator=factset&amp;DOC_NAME=fat:reuters_ltm_source_window.fat&amp;display_string=Audit&amp;DYN_ARGS=TRUE&amp;VAR:ID1=IFSIA&amp;VAR:RCODE=FIBCEBITDA&amp;VAR:SDATE=20090399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138__FDSAUDITLINK__" hidden="1">{"fdsup://IBCentral/FAT Viewer?action=UPDATE&amp;creator=factset&amp;DOC_NAME=fat:reuters_ltm_source_window.fat&amp;display_string=Audit&amp;DYN_ARGS=TRUE&amp;VAR:ID1=IFSIA&amp;VAR:RCODE=FIBCEBITDA&amp;VAR:SDATE=20090399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139__123Graph_BChart_1AE" localSheetId="0" hidden="1">#REF!</definedName>
    <definedName name="_139__123Graph_BChart_1AE" hidden="1">#REF!</definedName>
    <definedName name="_139__FDSAUDITLINK__" localSheetId="0" hidden="1">{"fdsup://IBCentral/FAT Viewer?action=UPDATE&amp;creator=factset&amp;DOC_NAME=fat:reuters_ltm_source_window.fat&amp;display_string=Audit&amp;DYN_ARGS=TRUE&amp;VAR:ID1=VOL&amp;VAR:RCODE=FIBCEBITDA&amp;VAR:SDATE=20090199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9__FDSAUDITLINK__" hidden="1">{"fdsup://IBCentral/FAT Viewer?action=UPDATE&amp;creator=factset&amp;DOC_NAME=fat:reuters_ltm_source_window.fat&amp;display_string=Audit&amp;DYN_ARGS=TRUE&amp;VAR:ID1=VOL&amp;VAR:RCODE=FIBCEBITDA&amp;VAR:SDATE=20090199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3FAMERangeGCI_BAL" localSheetId="0">#REF!</definedName>
    <definedName name="_13FAMERangeGCI_BAL">#REF!</definedName>
    <definedName name="_14__123Graph_ACHART_10" localSheetId="0" hidden="1">#REF!</definedName>
    <definedName name="_14__123Graph_ACHART_10" hidden="1">#REF!</definedName>
    <definedName name="_14__FDSAUDITLINK__" localSheetId="0" hidden="1">{"fdsup://IBCentral/FAT Viewer?action=UPDATE&amp;creator=factset&amp;DOC_NAME=fat:reuters_ltm_source_window.fat&amp;display_string=Audit&amp;DYN_ARGS=TRUE&amp;VAR:ID1=TEX&amp;VAR:RCODE=FIBCEBITDA&amp;VAR:SDATE=20090399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__FDSAUDITLINK__" hidden="1">{"fdsup://IBCentral/FAT Viewer?action=UPDATE&amp;creator=factset&amp;DOC_NAME=fat:reuters_ltm_source_window.fat&amp;display_string=Audit&amp;DYN_ARGS=TRUE&amp;VAR:ID1=TEX&amp;VAR:RCODE=FIBCEBITDA&amp;VAR:SDATE=20090399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_3_0Increase_in_other_liabilit" localSheetId="0">#REF!</definedName>
    <definedName name="_14_3_0Increase_in_other_liabilit">#REF!</definedName>
    <definedName name="_140__FDSAUDITLINK__" localSheetId="0" hidden="1">{"fdsup://IBCentral/FAT Viewer?action=UPDATE&amp;creator=factset&amp;DOC_NAME=fat:reuters_ltm_source_window.fat&amp;display_string=Audit&amp;DYN_ARGS=TRUE&amp;VAR:ID1=CDI&amp;VAR:RCODE=FIBCEBITDA&amp;VAR:SDATE=20090399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0__FDSAUDITLINK__" hidden="1">{"fdsup://IBCentral/FAT Viewer?action=UPDATE&amp;creator=factset&amp;DOC_NAME=fat:reuters_ltm_source_window.fat&amp;display_string=Audit&amp;DYN_ARGS=TRUE&amp;VAR:ID1=CDI&amp;VAR:RCODE=FIBCEBITDA&amp;VAR:SDATE=20090399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1__123Graph_BChart_1AF" localSheetId="0" hidden="1">#REF!</definedName>
    <definedName name="_141__123Graph_BChart_1AF" hidden="1">#REF!</definedName>
    <definedName name="_141__FDSAUDITLINK__" localSheetId="0" hidden="1">{"fdsup://IBCentral/FAT Viewer?action=UPDATE&amp;creator=factset&amp;DOC_NAME=fat:reuters_ltm_source_window.fat&amp;display_string=Audit&amp;DYN_ARGS=TRUE&amp;VAR:ID1=DY&amp;VAR:RCODE=FIBCEBITDA&amp;VAR:SDATE=20090499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41__FDSAUDITLINK__" hidden="1">{"fdsup://IBCentral/FAT Viewer?action=UPDATE&amp;creator=factset&amp;DOC_NAME=fat:reuters_ltm_source_window.fat&amp;display_string=Audit&amp;DYN_ARGS=TRUE&amp;VAR:ID1=DY&amp;VAR:RCODE=FIBCEBITDA&amp;VAR:SDATE=20090499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42__FDSAUDITLINK__" localSheetId="0" hidden="1">{"fdsup://IBCentral/FAT Viewer?action=UPDATE&amp;creator=factset&amp;DOC_NAME=fat:reuters_ltm_source_window.fat&amp;display_string=Audit&amp;DYN_ARGS=TRUE&amp;VAR:ID1=VICR&amp;VAR:RCODE=FIBCEBITDA&amp;VAR:SDATE=20090399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2__FDSAUDITLINK__" hidden="1">{"fdsup://IBCentral/FAT Viewer?action=UPDATE&amp;creator=factset&amp;DOC_NAME=fat:reuters_ltm_source_window.fat&amp;display_string=Audit&amp;DYN_ARGS=TRUE&amp;VAR:ID1=VICR&amp;VAR:RCODE=FIBCEBITDA&amp;VAR:SDATE=20090399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3__123Graph_BChart_1AG" localSheetId="0" hidden="1">#REF!</definedName>
    <definedName name="_143__123Graph_BChart_1AG" hidden="1">#REF!</definedName>
    <definedName name="_143__FDSAUDITLINK__" localSheetId="0" hidden="1">{"fdsup://IBCentral/FAT Viewer?action=UPDATE&amp;creator=factset&amp;DOC_NAME=fat:reuters_ltm_source_window.fat&amp;display_string=Audit&amp;DYN_ARGS=TRUE&amp;VAR:ID1=YRCW&amp;VAR:RCODE=FIBCEBITDA&amp;VAR:SDATE=20090399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3__FDSAUDITLINK__" hidden="1">{"fdsup://IBCentral/FAT Viewer?action=UPDATE&amp;creator=factset&amp;DOC_NAME=fat:reuters_ltm_source_window.fat&amp;display_string=Audit&amp;DYN_ARGS=TRUE&amp;VAR:ID1=YRCW&amp;VAR:RCODE=FIBCEBITDA&amp;VAR:SDATE=20090399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4__FDSAUDITLINK__" localSheetId="0" hidden="1">{"fdsup://IBCentral/FAT Viewer?action=UPDATE&amp;creator=factset&amp;DOC_NAME=fat:reuters_ltm_source_window.fat&amp;display_string=Audit&amp;DYN_ARGS=TRUE&amp;VAR:ID1=ATAC&amp;VAR:RCODE=FIBCEBITDA&amp;VAR:SDATE=20090399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4__FDSAUDITLINK__" hidden="1">{"fdsup://IBCentral/FAT Viewer?action=UPDATE&amp;creator=factset&amp;DOC_NAME=fat:reuters_ltm_source_window.fat&amp;display_string=Audit&amp;DYN_ARGS=TRUE&amp;VAR:ID1=ATAC&amp;VAR:RCODE=FIBCEBITDA&amp;VAR:SDATE=20090399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5__123Graph_BChart_1AM" localSheetId="0" hidden="1">#REF!</definedName>
    <definedName name="_145__123Graph_BChart_1AM" hidden="1">#REF!</definedName>
    <definedName name="_145__FDSAUDITLINK__" localSheetId="0" hidden="1">{"fdsup://IBCentral/FAT Viewer?action=UPDATE&amp;creator=factset&amp;DOC_NAME=fat:reuters_annual_source_window.fat&amp;display_string=Audit&amp;DYN_ARGS=TRUE&amp;VAR:ID1=14719510&amp;VAR:RCODE=FIBCEBITDA&amp;VAR:SDATE=20090199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45__FDSAUDITLINK__" hidden="1">{"fdsup://IBCentral/FAT Viewer?action=UPDATE&amp;creator=factset&amp;DOC_NAME=fat:reuters_annual_source_window.fat&amp;display_string=Audit&amp;DYN_ARGS=TRUE&amp;VAR:ID1=14719510&amp;VAR:RCODE=FIBCEBITDA&amp;VAR:SDATE=20090199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46__FDSAUDITLINK__" localSheetId="0" hidden="1">{"fdsup://IBCentral/FAT Viewer?action=UPDATE&amp;creator=factset&amp;DOC_NAME=fat:reuters_ltm_source_window.fat&amp;display_string=Audit&amp;DYN_ARGS=TRUE&amp;VAR:ID1=AIN&amp;VAR:RCODE=FIBCEBITDA&amp;VAR:SDATE=20090399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6__FDSAUDITLINK__" hidden="1">{"fdsup://IBCentral/FAT Viewer?action=UPDATE&amp;creator=factset&amp;DOC_NAME=fat:reuters_ltm_source_window.fat&amp;display_string=Audit&amp;DYN_ARGS=TRUE&amp;VAR:ID1=AIN&amp;VAR:RCODE=FIBCEBITDA&amp;VAR:SDATE=20090399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7__123Graph_BChart_1AO" localSheetId="0" hidden="1">#REF!</definedName>
    <definedName name="_147__123Graph_BChart_1AO" hidden="1">#REF!</definedName>
    <definedName name="_147__FDSAUDITLINK__" localSheetId="0" hidden="1">{"fdsup://IBCentral/FAT Viewer?action=UPDATE&amp;creator=factset&amp;DOC_NAME=fat:reuters_ltm_source_window.fat&amp;display_string=Audit&amp;DYN_ARGS=TRUE&amp;VAR:ID1=URI&amp;VAR:RCODE=FIBCEBITDA&amp;VAR:SDATE=20090399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7__FDSAUDITLINK__" hidden="1">{"fdsup://IBCentral/FAT Viewer?action=UPDATE&amp;creator=factset&amp;DOC_NAME=fat:reuters_ltm_source_window.fat&amp;display_string=Audit&amp;DYN_ARGS=TRUE&amp;VAR:ID1=URI&amp;VAR:RCODE=FIBCEBITDA&amp;VAR:SDATE=20090399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8__FDSAUDITLINK__" localSheetId="0" hidden="1">{"fdsup://IBCentral/FAT Viewer?action=UPDATE&amp;creator=factset&amp;DOC_NAME=fat:reuters_ltm_source_window.fat&amp;display_string=Audit&amp;DYN_ARGS=TRUE&amp;VAR:ID1=HSII&amp;VAR:RCODE=FIBCEBITDA&amp;VAR:SDATE=20090399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8__FDSAUDITLINK__" hidden="1">{"fdsup://IBCentral/FAT Viewer?action=UPDATE&amp;creator=factset&amp;DOC_NAME=fat:reuters_ltm_source_window.fat&amp;display_string=Audit&amp;DYN_ARGS=TRUE&amp;VAR:ID1=HSII&amp;VAR:RCODE=FIBCEBITDA&amp;VAR:SDATE=20090399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49__123Graph_BChart_1AX" localSheetId="0" hidden="1">#REF!</definedName>
    <definedName name="_149__123Graph_BChart_1AX" hidden="1">#REF!</definedName>
    <definedName name="_149__FDSAUDITLINK__" localSheetId="0" hidden="1">{"fdsup://IBCentral/FAT Viewer?action=UPDATE&amp;creator=factset&amp;DOC_NAME=fat:reuters_ltm_source_window.fat&amp;display_string=Audit&amp;DYN_ARGS=TRUE&amp;VAR:ID1=FSS&amp;VAR:RCODE=FIBCEBITDA&amp;VAR:SDATE=20090399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9__FDSAUDITLINK__" hidden="1">{"fdsup://IBCentral/FAT Viewer?action=UPDATE&amp;creator=factset&amp;DOC_NAME=fat:reuters_ltm_source_window.fat&amp;display_string=Audit&amp;DYN_ARGS=TRUE&amp;VAR:ID1=FSS&amp;VAR:RCODE=FIBCEBITDA&amp;VAR:SDATE=20090399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4Revenu" localSheetId="0">#REF!</definedName>
    <definedName name="_14Revenu">#REF!</definedName>
    <definedName name="_15__123Graph_ACHART_11" localSheetId="0" hidden="1">#REF!</definedName>
    <definedName name="_15__123Graph_ACHART_11" hidden="1">#REF!</definedName>
    <definedName name="_15__123Graph_AChart_1AC" localSheetId="0" hidden="1">#REF!</definedName>
    <definedName name="_15__123Graph_AChart_1AC" hidden="1">#REF!</definedName>
    <definedName name="_15__FDSAUDITLINK__" localSheetId="0" hidden="1">{"fdsup://IBCentral/FAT Viewer?action=UPDATE&amp;creator=factset&amp;DOC_NAME=fat:reuters_ltm_source_window.fat&amp;display_string=Audit&amp;DYN_ARGS=TRUE&amp;VAR:ID1=TTC&amp;VAR:RCODE=FIBCEBITDA&amp;VAR:SDATE=20090499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__FDSAUDITLINK__" hidden="1">{"fdsup://IBCentral/FAT Viewer?action=UPDATE&amp;creator=factset&amp;DOC_NAME=fat:reuters_ltm_source_window.fat&amp;display_string=Audit&amp;DYN_ARGS=TRUE&amp;VAR:ID1=TTC&amp;VAR:RCODE=FIBCEBITDA&amp;VAR:SDATE=20090499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_3_0Other_Segment_Reven" localSheetId="0">#REF!</definedName>
    <definedName name="_15_3_0Other_Segment_Reven">#REF!</definedName>
    <definedName name="_150__FDSAUDITLINK__" localSheetId="0" hidden="1">{"fdsup://IBCentral/FAT Viewer?action=UPDATE&amp;creator=factset&amp;DOC_NAME=fat:reuters_ltm_source_window.fat&amp;display_string=Audit&amp;DYN_ARGS=TRUE&amp;VAR:ID1=APSG&amp;VAR:RCODE=FIBCEBITDA&amp;VAR:SDATE=20090199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50__FDSAUDITLINK__" hidden="1">{"fdsup://IBCentral/FAT Viewer?action=UPDATE&amp;creator=factset&amp;DOC_NAME=fat:reuters_ltm_source_window.fat&amp;display_string=Audit&amp;DYN_ARGS=TRUE&amp;VAR:ID1=APSG&amp;VAR:RCODE=FIBCEBITDA&amp;VAR:SDATE=20090199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51__123Graph_BChart_1B" localSheetId="0" hidden="1">#REF!</definedName>
    <definedName name="_151__123Graph_BChart_1B" hidden="1">#REF!</definedName>
    <definedName name="_151__FDSAUDITLINK__" localSheetId="0" hidden="1">{"fdsup://IBCentral/FAT Viewer?action=UPDATE&amp;creator=factset&amp;DOC_NAME=fat:reuters_ltm_source_window.fat&amp;display_string=Audit&amp;DYN_ARGS=TRUE&amp;VAR:ID1=VVI&amp;VAR:RCODE=FIBCEBITDA&amp;VAR:SDATE=20090399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1__FDSAUDITLINK__" hidden="1">{"fdsup://IBCentral/FAT Viewer?action=UPDATE&amp;creator=factset&amp;DOC_NAME=fat:reuters_ltm_source_window.fat&amp;display_string=Audit&amp;DYN_ARGS=TRUE&amp;VAR:ID1=VVI&amp;VAR:RCODE=FIBCEBITDA&amp;VAR:SDATE=20090399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2__FDSAUDITLINK__" localSheetId="0" hidden="1">{"fdsup://IBCentral/FAT Viewer?action=UPDATE&amp;creator=factset&amp;DOC_NAME=fat:reuters_ltm_source_window.fat&amp;display_string=Audit&amp;DYN_ARGS=TRUE&amp;VAR:ID1=JBT&amp;VAR:RCODE=FIBCEBITDA&amp;VAR:SDATE=20090399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2__FDSAUDITLINK__" hidden="1">{"fdsup://IBCentral/FAT Viewer?action=UPDATE&amp;creator=factset&amp;DOC_NAME=fat:reuters_ltm_source_window.fat&amp;display_string=Audit&amp;DYN_ARGS=TRUE&amp;VAR:ID1=JBT&amp;VAR:RCODE=FIBCEBITDA&amp;VAR:SDATE=20090399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3__123Graph_BChart_1C" localSheetId="0" hidden="1">#REF!</definedName>
    <definedName name="_153__123Graph_BChart_1C" hidden="1">#REF!</definedName>
    <definedName name="_153__FDSAUDITLINK__" localSheetId="0" hidden="1">{"fdsup://IBCentral/FAT Viewer?action=UPDATE&amp;creator=factset&amp;DOC_NAME=fat:reuters_ltm_source_window.fat&amp;display_string=Audit&amp;DYN_ARGS=TRUE&amp;VAR:ID1=KAMN&amp;VAR:RCODE=FIBCEBITDA&amp;VAR:SDATE=20090399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53__FDSAUDITLINK__" hidden="1">{"fdsup://IBCentral/FAT Viewer?action=UPDATE&amp;creator=factset&amp;DOC_NAME=fat:reuters_ltm_source_window.fat&amp;display_string=Audit&amp;DYN_ARGS=TRUE&amp;VAR:ID1=KAMN&amp;VAR:RCODE=FIBCEBITDA&amp;VAR:SDATE=20090399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54__FDSAUDITLINK__" localSheetId="0" hidden="1">{"fdsup://IBCentral/FAT Viewer?action=UPDATE&amp;creator=factset&amp;DOC_NAME=fat:reuters_annual_source_window.fat&amp;display_string=Audit&amp;DYN_ARGS=TRUE&amp;VAR:ID1=03759810&amp;VAR:RCODE=FIBCEBITDA&amp;VAR:SDATE=20090299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54__FDSAUDITLINK__" hidden="1">{"fdsup://IBCentral/FAT Viewer?action=UPDATE&amp;creator=factset&amp;DOC_NAME=fat:reuters_annual_source_window.fat&amp;display_string=Audit&amp;DYN_ARGS=TRUE&amp;VAR:ID1=03759810&amp;VAR:RCODE=FIBCEBITDA&amp;VAR:SDATE=20090299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55__123Graph_BChart_1CA" localSheetId="0" hidden="1">#REF!</definedName>
    <definedName name="_155__123Graph_BChart_1CA" hidden="1">#REF!</definedName>
    <definedName name="_155__FDSAUDITLINK__" localSheetId="0" hidden="1">{"fdsup://IBCentral/FAT Viewer?action=UPDATE&amp;creator=factset&amp;DOC_NAME=fat:reuters_ltm_source_window.fat&amp;display_string=Audit&amp;DYN_ARGS=TRUE&amp;VAR:ID1=KELYA&amp;VAR:RCODE=FIBCEBITDA&amp;VAR:SDATE=20090399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155__FDSAUDITLINK__" hidden="1">{"fdsup://IBCentral/FAT Viewer?action=UPDATE&amp;creator=factset&amp;DOC_NAME=fat:reuters_ltm_source_window.fat&amp;display_string=Audit&amp;DYN_ARGS=TRUE&amp;VAR:ID1=KELYA&amp;VAR:RCODE=FIBCEBITDA&amp;VAR:SDATE=20090399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156__FDSAUDITLINK__" localSheetId="0" hidden="1">{"fdsup://IBCentral/FAT Viewer?action=UPDATE&amp;creator=factset&amp;DOC_NAME=fat:reuters_ltm_source_window.fat&amp;display_string=Audit&amp;DYN_ARGS=TRUE&amp;VAR:ID1=SCHS&amp;VAR:RCODE=FIBCEBITDA&amp;VAR:SDATE=20090199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56__FDSAUDITLINK__" hidden="1">{"fdsup://IBCentral/FAT Viewer?action=UPDATE&amp;creator=factset&amp;DOC_NAME=fat:reuters_ltm_source_window.fat&amp;display_string=Audit&amp;DYN_ARGS=TRUE&amp;VAR:ID1=SCHS&amp;VAR:RCODE=FIBCEBITDA&amp;VAR:SDATE=20090199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57__123Graph_BChart_1CD" localSheetId="0" hidden="1">#REF!</definedName>
    <definedName name="_157__123Graph_BChart_1CD" hidden="1">#REF!</definedName>
    <definedName name="_157__FDSAUDITLINK__" localSheetId="0" hidden="1">{"fdsup://IBCentral/FAT Viewer?action=UPDATE&amp;creator=factset&amp;DOC_NAME=fat:reuters_ltm_source_window.fat&amp;display_string=Audit&amp;DYN_ARGS=TRUE&amp;VAR:ID1=LNN&amp;VAR:RCODE=FIBCEBITDA&amp;VAR:SDATE=20090299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7__FDSAUDITLINK__" hidden="1">{"fdsup://IBCentral/FAT Viewer?action=UPDATE&amp;creator=factset&amp;DOC_NAME=fat:reuters_ltm_source_window.fat&amp;display_string=Audit&amp;DYN_ARGS=TRUE&amp;VAR:ID1=LNN&amp;VAR:RCODE=FIBCEBITDA&amp;VAR:SDATE=20090299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8__FDSAUDITLINK__" localSheetId="0" hidden="1">{"fdsup://IBCentral/FAT Viewer?action=UPDATE&amp;creator=factset&amp;DOC_NAME=fat:reuters_ltm_source_window.fat&amp;display_string=Audit&amp;DYN_ARGS=TRUE&amp;VAR:ID1=NPO&amp;VAR:RCODE=FIBCEBITDA&amp;VAR:SDATE=20090399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8__FDSAUDITLINK__" hidden="1">{"fdsup://IBCentral/FAT Viewer?action=UPDATE&amp;creator=factset&amp;DOC_NAME=fat:reuters_ltm_source_window.fat&amp;display_string=Audit&amp;DYN_ARGS=TRUE&amp;VAR:ID1=NPO&amp;VAR:RCODE=FIBCEBITDA&amp;VAR:SDATE=20090399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59__123Graph_BChart_1CE" localSheetId="0" hidden="1">#REF!</definedName>
    <definedName name="_159__123Graph_BChart_1CE" hidden="1">#REF!</definedName>
    <definedName name="_159__FDSAUDITLINK__" localSheetId="0" hidden="1">{"fdsup://IBCentral/FAT Viewer?action=UPDATE&amp;creator=factset&amp;DOC_NAME=fat:reuters_annual_source_window.fat&amp;display_string=Audit&amp;DYN_ARGS=TRUE&amp;VAR:ID1=00247410&amp;VAR:RCODE=FIBCEBITDA&amp;VAR:SDATE=20090299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59__FDSAUDITLINK__" hidden="1">{"fdsup://IBCentral/FAT Viewer?action=UPDATE&amp;creator=factset&amp;DOC_NAME=fat:reuters_annual_source_window.fat&amp;display_string=Audit&amp;DYN_ARGS=TRUE&amp;VAR:ID1=00247410&amp;VAR:RCODE=FIBCEBITDA&amp;VAR:SDATE=20090299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5UniqueRang" localSheetId="0">#REF!</definedName>
    <definedName name="_15UniqueRang">#REF!</definedName>
    <definedName name="_16__123Graph_ACHART_8" localSheetId="0" hidden="1">#REF!</definedName>
    <definedName name="_16__123Graph_ACHART_8" hidden="1">#REF!</definedName>
    <definedName name="_16__FDSAUDITLINK__" localSheetId="0" hidden="1">{"fdsup://IBCentral/FAT Viewer?action=UPDATE&amp;creator=factset&amp;DOC_NAME=fat:reuters_ltm_source_window.fat&amp;display_string=Audit&amp;DYN_ARGS=TRUE&amp;VAR:ID1=RBC&amp;VAR:RCODE=FIBCEBITDA&amp;VAR:SDATE=20090399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__FDSAUDITLINK__" hidden="1">{"fdsup://IBCentral/FAT Viewer?action=UPDATE&amp;creator=factset&amp;DOC_NAME=fat:reuters_ltm_source_window.fat&amp;display_string=Audit&amp;DYN_ARGS=TRUE&amp;VAR:ID1=RBC&amp;VAR:RCODE=FIBCEBITDA&amp;VAR:SDATE=20090399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0__FDSAUDITLINK__" localSheetId="0" hidden="1">{"fdsup://IBCentral/FAT Viewer?action=UPDATE&amp;creator=factset&amp;DOC_NAME=fat:reuters_ltm_source_window.fat&amp;display_string=Audit&amp;DYN_ARGS=TRUE&amp;VAR:ID1=TBI&amp;VAR:RCODE=FIBCEBITDA&amp;VAR:SDATE=20090399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0__FDSAUDITLINK__" hidden="1">{"fdsup://IBCentral/FAT Viewer?action=UPDATE&amp;creator=factset&amp;DOC_NAME=fat:reuters_ltm_source_window.fat&amp;display_string=Audit&amp;DYN_ARGS=TRUE&amp;VAR:ID1=TBI&amp;VAR:RCODE=FIBCEBITDA&amp;VAR:SDATE=20090399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1__123Graph_BChart_1D" localSheetId="0" hidden="1">#REF!</definedName>
    <definedName name="_161__123Graph_BChart_1D" hidden="1">#REF!</definedName>
    <definedName name="_161__FDSAUDITLINK__" localSheetId="0" hidden="1">{"fdsup://IBCentral/FAT Viewer?action=UPDATE&amp;creator=factset&amp;DOC_NAME=fat:reuters_ltm_source_window.fat&amp;display_string=Audit&amp;DYN_ARGS=TRUE&amp;VAR:ID1=NX&amp;VAR:RCODE=FIBCEBITDA&amp;VAR:SDATE=20090199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61__FDSAUDITLINK__" hidden="1">{"fdsup://IBCentral/FAT Viewer?action=UPDATE&amp;creator=factset&amp;DOC_NAME=fat:reuters_ltm_source_window.fat&amp;display_string=Audit&amp;DYN_ARGS=TRUE&amp;VAR:ID1=NX&amp;VAR:RCODE=FIBCEBITDA&amp;VAR:SDATE=20090199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62__FDSAUDITLINK__" localSheetId="0" hidden="1">{"fdsup://IBCentral/FAT Viewer?action=UPDATE&amp;creator=factset&amp;DOC_NAME=fat:reuters_ltm_source_window.fat&amp;display_string=Audit&amp;DYN_ARGS=TRUE&amp;VAR:ID1=GKSR&amp;VAR:RCODE=FIBCEBITDA&amp;VAR:SDATE=20090399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2__FDSAUDITLINK__" hidden="1">{"fdsup://IBCentral/FAT Viewer?action=UPDATE&amp;creator=factset&amp;DOC_NAME=fat:reuters_ltm_source_window.fat&amp;display_string=Audit&amp;DYN_ARGS=TRUE&amp;VAR:ID1=GKSR&amp;VAR:RCODE=FIBCEBITDA&amp;VAR:SDATE=20090399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3__123Graph_BChart_1E" localSheetId="0" hidden="1">#REF!</definedName>
    <definedName name="_163__123Graph_BChart_1E" hidden="1">#REF!</definedName>
    <definedName name="_163__FDSAUDITLINK__" localSheetId="0" hidden="1">{"fdsup://IBCentral/FAT Viewer?action=UPDATE&amp;creator=factset&amp;DOC_NAME=fat:reuters_ltm_source_window.fat&amp;display_string=Audit&amp;DYN_ARGS=TRUE&amp;VAR:ID1=CIR&amp;VAR:RCODE=FIBCEBITDA&amp;VAR:SDATE=20090399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3__FDSAUDITLINK__" hidden="1">{"fdsup://IBCentral/FAT Viewer?action=UPDATE&amp;creator=factset&amp;DOC_NAME=fat:reuters_ltm_source_window.fat&amp;display_string=Audit&amp;DYN_ARGS=TRUE&amp;VAR:ID1=CIR&amp;VAR:RCODE=FIBCEBITDA&amp;VAR:SDATE=20090399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4__FDSAUDITLINK__" localSheetId="0" hidden="1">{"fdsup://IBCentral/FAT Viewer?action=UPDATE&amp;creator=factset&amp;DOC_NAME=fat:reuters_ltm_source_window.fat&amp;display_string=Audit&amp;DYN_ARGS=TRUE&amp;VAR:ID1=KFY&amp;VAR:RCODE=FIBCEBITDA&amp;VAR:SDATE=20090199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4__FDSAUDITLINK__" hidden="1">{"fdsup://IBCentral/FAT Viewer?action=UPDATE&amp;creator=factset&amp;DOC_NAME=fat:reuters_ltm_source_window.fat&amp;display_string=Audit&amp;DYN_ARGS=TRUE&amp;VAR:ID1=KFY&amp;VAR:RCODE=FIBCEBITDA&amp;VAR:SDATE=20090199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5__123Graph_BChart_1F" localSheetId="0" hidden="1">#REF!</definedName>
    <definedName name="_165__123Graph_BChart_1F" hidden="1">#REF!</definedName>
    <definedName name="_165__FDSAUDITLINK__" localSheetId="0" hidden="1">{"fdsup://IBCentral/FAT Viewer?action=UPDATE&amp;creator=factset&amp;DOC_NAME=fat:reuters_ltm_source_window.fat&amp;display_string=Audit&amp;DYN_ARGS=TRUE&amp;VAR:ID1=MINI&amp;VAR:RCODE=FIBCEBITDA&amp;VAR:SDATE=20090399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5__FDSAUDITLINK__" hidden="1">{"fdsup://IBCentral/FAT Viewer?action=UPDATE&amp;creator=factset&amp;DOC_NAME=fat:reuters_ltm_source_window.fat&amp;display_string=Audit&amp;DYN_ARGS=TRUE&amp;VAR:ID1=MINI&amp;VAR:RCODE=FIBCEBITDA&amp;VAR:SDATE=20090399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6__FDSAUDITLINK__" localSheetId="0" hidden="1">{"fdsup://IBCentral/FAT Viewer?action=UPDATE&amp;creator=factset&amp;DOC_NAME=fat:reuters_ltm_source_window.fat&amp;display_string=Audit&amp;DYN_ARGS=TRUE&amp;VAR:ID1=AVAV&amp;VAR:RCODE=FIBCEBITDA&amp;VAR:SDATE=20090199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6__FDSAUDITLINK__" hidden="1">{"fdsup://IBCentral/FAT Viewer?action=UPDATE&amp;creator=factset&amp;DOC_NAME=fat:reuters_ltm_source_window.fat&amp;display_string=Audit&amp;DYN_ARGS=TRUE&amp;VAR:ID1=AVAV&amp;VAR:RCODE=FIBCEBITDA&amp;VAR:SDATE=20090199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7__123Graph_BChart_1G" localSheetId="0" hidden="1">#REF!</definedName>
    <definedName name="_167__123Graph_BChart_1G" hidden="1">#REF!</definedName>
    <definedName name="_167__FDSAUDITLINK__" localSheetId="0" hidden="1">{"fdsup://IBCentral/FAT Viewer?action=UPDATE&amp;creator=factset&amp;DOC_NAME=fat:reuters_ltm_source_window.fat&amp;display_string=Audit&amp;DYN_ARGS=TRUE&amp;VAR:ID1=INSU&amp;VAR:RCODE=FIBCEBITDA&amp;VAR:SDATE=20090399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7__FDSAUDITLINK__" hidden="1">{"fdsup://IBCentral/FAT Viewer?action=UPDATE&amp;creator=factset&amp;DOC_NAME=fat:reuters_ltm_source_window.fat&amp;display_string=Audit&amp;DYN_ARGS=TRUE&amp;VAR:ID1=INSU&amp;VAR:RCODE=FIBCEBITDA&amp;VAR:SDATE=20090399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8__FDSAUDITLINK__" localSheetId="0" hidden="1">{"fdsup://IBCentral/FAT Viewer?action=UPDATE&amp;creator=factset&amp;DOC_NAME=fat:reuters_ltm_source_window.fat&amp;display_string=Audit&amp;DYN_ARGS=TRUE&amp;VAR:ID1=GFF&amp;VAR:RCODE=FIBCEBITDA&amp;VAR:SDATE=20090399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8__FDSAUDITLINK__" hidden="1">{"fdsup://IBCentral/FAT Viewer?action=UPDATE&amp;creator=factset&amp;DOC_NAME=fat:reuters_ltm_source_window.fat&amp;display_string=Audit&amp;DYN_ARGS=TRUE&amp;VAR:ID1=GFF&amp;VAR:RCODE=FIBCEBITDA&amp;VAR:SDATE=20090399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69__123Graph_BChart_1H" localSheetId="0" hidden="1">#REF!</definedName>
    <definedName name="_169__123Graph_BChart_1H" hidden="1">#REF!</definedName>
    <definedName name="_169__FDSAUDITLINK__" localSheetId="0" hidden="1">{"fdsup://IBCentral/FAT Viewer?action=UPDATE&amp;creator=factset&amp;DOC_NAME=fat:reuters_ltm_source_window.fat&amp;display_string=Audit&amp;DYN_ARGS=TRUE&amp;VAR:ID1=AXYS&amp;VAR:RCODE=FIBCEBITDA&amp;VAR:SDATE=20090399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69__FDSAUDITLINK__" hidden="1">{"fdsup://IBCentral/FAT Viewer?action=UPDATE&amp;creator=factset&amp;DOC_NAME=fat:reuters_ltm_source_window.fat&amp;display_string=Audit&amp;DYN_ARGS=TRUE&amp;VAR:ID1=AXYS&amp;VAR:RCODE=FIBCEBITDA&amp;VAR:SDATE=20090399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__123Graph_AChart_1AD" localSheetId="0" hidden="1">#REF!</definedName>
    <definedName name="_17__123Graph_AChart_1AD" hidden="1">#REF!</definedName>
    <definedName name="_17__123Graph_ACHART_9" localSheetId="0" hidden="1">#REF!</definedName>
    <definedName name="_17__123Graph_ACHART_9" hidden="1">#REF!</definedName>
    <definedName name="_17__FDSAUDITLINK__" localSheetId="0" hidden="1">{"fdsup://IBCentral/FAT Viewer?action=UPDATE&amp;creator=factset&amp;DOC_NAME=fat:reuters_ltm_source_window.fat&amp;display_string=Audit&amp;DYN_ARGS=TRUE&amp;VAR:ID1=MWW&amp;VAR:RCODE=FIBCEBITDA&amp;VAR:SDATE=20090399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__FDSAUDITLINK__" hidden="1">{"fdsup://IBCentral/FAT Viewer?action=UPDATE&amp;creator=factset&amp;DOC_NAME=fat:reuters_ltm_source_window.fat&amp;display_string=Audit&amp;DYN_ARGS=TRUE&amp;VAR:ID1=MWW&amp;VAR:RCODE=FIBCEBITDA&amp;VAR:SDATE=20090399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0__FDSAUDITLINK__" localSheetId="0" hidden="1">{"fdsup://IBCentral/FAT Viewer?action=UPDATE&amp;creator=factset&amp;DOC_NAME=fat:reuters_annual_source_window.fat&amp;display_string=Audit&amp;DYN_ARGS=TRUE&amp;VAR:ID1=02942910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70__FDSAUDITLINK__" hidden="1">{"fdsup://IBCentral/FAT Viewer?action=UPDATE&amp;creator=factset&amp;DOC_NAME=fat:reuters_annual_source_window.fat&amp;display_string=Audit&amp;DYN_ARGS=TRUE&amp;VAR:ID1=02942910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71__123Graph_BChart_1I" localSheetId="0" hidden="1">#REF!</definedName>
    <definedName name="_171__123Graph_BChart_1I" hidden="1">#REF!</definedName>
    <definedName name="_171__FDSAUDITLINK__" localSheetId="0" hidden="1">{"fdsup://IBCentral/FAT Viewer?action=UPDATE&amp;creator=factset&amp;DOC_NAME=fat:reuters_ltm_source_window.fat&amp;display_string=Audit&amp;DYN_ARGS=TRUE&amp;VAR:ID1=FWRD&amp;VAR:RCODE=FIBCEBITDA&amp;VAR:SDATE=20090399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1__FDSAUDITLINK__" hidden="1">{"fdsup://IBCentral/FAT Viewer?action=UPDATE&amp;creator=factset&amp;DOC_NAME=fat:reuters_ltm_source_window.fat&amp;display_string=Audit&amp;DYN_ARGS=TRUE&amp;VAR:ID1=FWRD&amp;VAR:RCODE=FIBCEBITDA&amp;VAR:SDATE=20090399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2__FDSAUDITLINK__" localSheetId="0" hidden="1">{"fdsup://IBCentral/FAT Viewer?action=UPDATE&amp;creator=factset&amp;DOC_NAME=fat:reuters_ltm_source_window.fat&amp;display_string=Audit&amp;DYN_ARGS=TRUE&amp;VAR:ID1=HNI&amp;VAR:RCODE=FIBCEBITDA&amp;VAR:SDATE=20090399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2__FDSAUDITLINK__" hidden="1">{"fdsup://IBCentral/FAT Viewer?action=UPDATE&amp;creator=factset&amp;DOC_NAME=fat:reuters_ltm_source_window.fat&amp;display_string=Audit&amp;DYN_ARGS=TRUE&amp;VAR:ID1=HNI&amp;VAR:RCODE=FIBCEBITDA&amp;VAR:SDATE=20090399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3__123Graph_BChart_1J" localSheetId="0" hidden="1">#REF!</definedName>
    <definedName name="_173__123Graph_BChart_1J" hidden="1">#REF!</definedName>
    <definedName name="_173__FDSAUDITLINK__" localSheetId="0" hidden="1">{"fdsup://IBCentral/FAT Viewer?action=UPDATE&amp;creator=factset&amp;DOC_NAME=fat:reuters_ltm_source_window.fat&amp;display_string=Audit&amp;DYN_ARGS=TRUE&amp;VAR:ID1=AAI&amp;VAR:RCODE=FIBCEBITDA&amp;VAR:SDATE=20090399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3__FDSAUDITLINK__" hidden="1">{"fdsup://IBCentral/FAT Viewer?action=UPDATE&amp;creator=factset&amp;DOC_NAME=fat:reuters_ltm_source_window.fat&amp;display_string=Audit&amp;DYN_ARGS=TRUE&amp;VAR:ID1=AAI&amp;VAR:RCODE=FIBCEBITDA&amp;VAR:SDATE=20090399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4__FDSAUDITLINK__" localSheetId="0" hidden="1">{"fdsup://IBCentral/FAT Viewer?action=UPDATE&amp;creator=factset&amp;DOC_NAME=fat:reuters_ltm_source_window.fat&amp;display_string=Audit&amp;DYN_ARGS=TRUE&amp;VAR:ID1=ATU&amp;VAR:RCODE=FIBCEBITDA&amp;VAR:SDATE=20090299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4__FDSAUDITLINK__" hidden="1">{"fdsup://IBCentral/FAT Viewer?action=UPDATE&amp;creator=factset&amp;DOC_NAME=fat:reuters_ltm_source_window.fat&amp;display_string=Audit&amp;DYN_ARGS=TRUE&amp;VAR:ID1=ATU&amp;VAR:RCODE=FIBCEBITDA&amp;VAR:SDATE=20090299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5__123Graph_BChart_1K" localSheetId="0" hidden="1">#REF!</definedName>
    <definedName name="_175__123Graph_BChart_1K" hidden="1">#REF!</definedName>
    <definedName name="_175__FDSAUDITLINK__" localSheetId="0" hidden="1">{"fdsup://IBCentral/FAT Viewer?action=UPDATE&amp;creator=factset&amp;DOC_NAME=fat:reuters_ltm_source_window.fat&amp;display_string=Audit&amp;DYN_ARGS=TRUE&amp;VAR:ID1=EXBD&amp;VAR:RCODE=FIBCEBITDA&amp;VAR:SDATE=20090399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5__FDSAUDITLINK__" hidden="1">{"fdsup://IBCentral/FAT Viewer?action=UPDATE&amp;creator=factset&amp;DOC_NAME=fat:reuters_ltm_source_window.fat&amp;display_string=Audit&amp;DYN_ARGS=TRUE&amp;VAR:ID1=EXBD&amp;VAR:RCODE=FIBCEBITDA&amp;VAR:SDATE=20090399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6__FDSAUDITLINK__" localSheetId="0" hidden="1">{"fdsup://IBCentral/FAT Viewer?action=UPDATE&amp;creator=factset&amp;DOC_NAME=fat:reuters_ltm_source_window.fat&amp;display_string=Audit&amp;DYN_ARGS=TRUE&amp;VAR:ID1=AIR&amp;VAR:RCODE=FIBCEBITDA&amp;VAR:SDATE=20090299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6__FDSAUDITLINK__" hidden="1">{"fdsup://IBCentral/FAT Viewer?action=UPDATE&amp;creator=factset&amp;DOC_NAME=fat:reuters_ltm_source_window.fat&amp;display_string=Audit&amp;DYN_ARGS=TRUE&amp;VAR:ID1=AIR&amp;VAR:RCODE=FIBCEBITDA&amp;VAR:SDATE=20090299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77__123Graph_BChart_1L" localSheetId="0" hidden="1">#REF!</definedName>
    <definedName name="_177__123Graph_BChart_1L" hidden="1">#REF!</definedName>
    <definedName name="_177__FDSAUDITLINK__" localSheetId="0" hidden="1">{"fdsup://IBCentral/FAT Viewer?action=UPDATE&amp;creator=factset&amp;DOC_NAME=fat:reuters_ltm_source_window.fat&amp;display_string=Audit&amp;DYN_ARGS=TRUE&amp;VAR:ID1=IIVI&amp;VAR:RCODE=FIBCEBITDA&amp;VAR:SDATE=20090399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7__FDSAUDITLINK__" hidden="1">{"fdsup://IBCentral/FAT Viewer?action=UPDATE&amp;creator=factset&amp;DOC_NAME=fat:reuters_ltm_source_window.fat&amp;display_string=Audit&amp;DYN_ARGS=TRUE&amp;VAR:ID1=IIVI&amp;VAR:RCODE=FIBCEBITDA&amp;VAR:SDATE=20090399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8__FDSAUDITLINK__" localSheetId="0" hidden="1">{"fdsup://IBCentral/FAT Viewer?action=UPDATE&amp;creator=factset&amp;DOC_NAME=fat:reuters_ltm_source_window.fat&amp;display_string=Audit&amp;DYN_ARGS=TRUE&amp;VAR:ID1=CRDN&amp;VAR:RCODE=FIBCEBITDA&amp;VAR:SDATE=20090399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8__FDSAUDITLINK__" hidden="1">{"fdsup://IBCentral/FAT Viewer?action=UPDATE&amp;creator=factset&amp;DOC_NAME=fat:reuters_ltm_source_window.fat&amp;display_string=Audit&amp;DYN_ARGS=TRUE&amp;VAR:ID1=CRDN&amp;VAR:RCODE=FIBCEBITDA&amp;VAR:SDATE=20090399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9__123Graph_BChart_1M" localSheetId="0" hidden="1">#REF!</definedName>
    <definedName name="_179__123Graph_BChart_1M" hidden="1">#REF!</definedName>
    <definedName name="_179__FDSAUDITLINK__" localSheetId="0" hidden="1">{"fdsup://IBCentral/FAT Viewer?action=UPDATE&amp;creator=factset&amp;DOC_NAME=fat:reuters_ltm_source_window.fat&amp;display_string=Audit&amp;DYN_ARGS=TRUE&amp;VAR:ID1=UFPI&amp;VAR:RCODE=FIBCEBITDA&amp;VAR:SDATE=20090399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79__FDSAUDITLINK__" hidden="1">{"fdsup://IBCentral/FAT Viewer?action=UPDATE&amp;creator=factset&amp;DOC_NAME=fat:reuters_ltm_source_window.fat&amp;display_string=Audit&amp;DYN_ARGS=TRUE&amp;VAR:ID1=UFPI&amp;VAR:RCODE=FIBCEBITDA&amp;VAR:SDATE=20090399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8__123Graph_BCHART_1" localSheetId="0" hidden="1">#REF!</definedName>
    <definedName name="_18__123Graph_BCHART_1" hidden="1">#REF!</definedName>
    <definedName name="_18__FDSAUDITLINK__" localSheetId="0" hidden="1">{"fdsup://IBCentral/FAT Viewer?action=UPDATE&amp;creator=factset&amp;DOC_NAME=fat:reuters_ltm_source_window.fat&amp;display_string=Audit&amp;DYN_ARGS=TRUE&amp;VAR:ID1=GGG&amp;VAR:RCODE=FIBCEBITDA&amp;VAR:SDATE=20090399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__FDSAUDITLINK__" hidden="1">{"fdsup://IBCentral/FAT Viewer?action=UPDATE&amp;creator=factset&amp;DOC_NAME=fat:reuters_ltm_source_window.fat&amp;display_string=Audit&amp;DYN_ARGS=TRUE&amp;VAR:ID1=GGG&amp;VAR:RCODE=FIBCEBITDA&amp;VAR:SDATE=20090399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0__FDSAUDITLINK__" localSheetId="0" hidden="1">{"fdsup://IBCentral/FAT Viewer?action=UPDATE&amp;creator=factset&amp;DOC_NAME=fat:reuters_ltm_source_window.fat&amp;display_string=Audit&amp;DYN_ARGS=TRUE&amp;VAR:ID1=ASF&amp;VAR:RCODE=FIBCEBITDA&amp;VAR:SDATE=20090399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0__FDSAUDITLINK__" hidden="1">{"fdsup://IBCentral/FAT Viewer?action=UPDATE&amp;creator=factset&amp;DOC_NAME=fat:reuters_ltm_source_window.fat&amp;display_string=Audit&amp;DYN_ARGS=TRUE&amp;VAR:ID1=ASF&amp;VAR:RCODE=FIBCEBITDA&amp;VAR:SDATE=20090399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1__123Graph_BChart_1N" localSheetId="0" hidden="1">#REF!</definedName>
    <definedName name="_181__123Graph_BChart_1N" hidden="1">#REF!</definedName>
    <definedName name="_181__FDSAUDITLINK__" localSheetId="0" hidden="1">{"fdsup://IBCentral/FAT Viewer?action=UPDATE&amp;creator=factset&amp;DOC_NAME=fat:reuters_ltm_source_window.fat&amp;display_string=Audit&amp;DYN_ARGS=TRUE&amp;VAR:ID1=ABFS&amp;VAR:RCODE=FIBCEBITDA&amp;VAR:SDATE=20090399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81__FDSAUDITLINK__" hidden="1">{"fdsup://IBCentral/FAT Viewer?action=UPDATE&amp;creator=factset&amp;DOC_NAME=fat:reuters_ltm_source_window.fat&amp;display_string=Audit&amp;DYN_ARGS=TRUE&amp;VAR:ID1=ABFS&amp;VAR:RCODE=FIBCEBITDA&amp;VAR:SDATE=20090399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82__FDSAUDITLINK__" localSheetId="0" hidden="1">{"fdsup://IBCentral/FAT Viewer?action=UPDATE&amp;creator=factset&amp;DOC_NAME=fat:reuters_ltm_source_window.fat&amp;display_string=Audit&amp;DYN_ARGS=TRUE&amp;VAR:ID1=DLX&amp;VAR:RCODE=FIBCEBITDA&amp;VAR:SDATE=20090399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2__FDSAUDITLINK__" hidden="1">{"fdsup://IBCentral/FAT Viewer?action=UPDATE&amp;creator=factset&amp;DOC_NAME=fat:reuters_ltm_source_window.fat&amp;display_string=Audit&amp;DYN_ARGS=TRUE&amp;VAR:ID1=DLX&amp;VAR:RCODE=FIBCEBITDA&amp;VAR:SDATE=20090399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3__123Graph_BChart_1O" localSheetId="0" hidden="1">#REF!</definedName>
    <definedName name="_183__123Graph_BChart_1O" hidden="1">#REF!</definedName>
    <definedName name="_183__FDSAUDITLINK__" localSheetId="0" hidden="1">{"fdsup://IBCentral/FAT Viewer?action=UPDATE&amp;creator=factset&amp;DOC_NAME=fat:reuters_ltm_source_window.fat&amp;display_string=Audit&amp;DYN_ARGS=TRUE&amp;VAR:ID1=OSK&amp;VAR:RCODE=FIBCEBITDA&amp;VAR:SDATE=20090399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3__FDSAUDITLINK__" hidden="1">{"fdsup://IBCentral/FAT Viewer?action=UPDATE&amp;creator=factset&amp;DOC_NAME=fat:reuters_ltm_source_window.fat&amp;display_string=Audit&amp;DYN_ARGS=TRUE&amp;VAR:ID1=OSK&amp;VAR:RCODE=FIBCEBITDA&amp;VAR:SDATE=20090399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4__FDSAUDITLINK__" localSheetId="0" hidden="1">{"fdsup://IBCentral/FAT Viewer?action=UPDATE&amp;creator=factset&amp;DOC_NAME=fat:reuters_ltm_source_window.fat&amp;display_string=Audit&amp;DYN_ARGS=TRUE&amp;VAR:ID1=MPS&amp;VAR:RCODE=FIBCEBITDA&amp;VAR:SDATE=20090399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4__FDSAUDITLINK__" hidden="1">{"fdsup://IBCentral/FAT Viewer?action=UPDATE&amp;creator=factset&amp;DOC_NAME=fat:reuters_ltm_source_window.fat&amp;display_string=Audit&amp;DYN_ARGS=TRUE&amp;VAR:ID1=MPS&amp;VAR:RCODE=FIBCEBITDA&amp;VAR:SDATE=20090399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5__123Graph_BChart_1P" localSheetId="0" hidden="1">#REF!</definedName>
    <definedName name="_185__123Graph_BChart_1P" hidden="1">#REF!</definedName>
    <definedName name="_185__FDSAUDITLINK__" localSheetId="0" hidden="1">{"fdsup://IBCentral/FAT Viewer?action=UPDATE&amp;creator=factset&amp;DOC_NAME=fat:reuters_ltm_source_window.fat&amp;display_string=Audit&amp;DYN_ARGS=TRUE&amp;VAR:ID1=RBN&amp;VAR:RCODE=FIBCEBITDA&amp;VAR:SDATE=20090299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5__FDSAUDITLINK__" hidden="1">{"fdsup://IBCentral/FAT Viewer?action=UPDATE&amp;creator=factset&amp;DOC_NAME=fat:reuters_ltm_source_window.fat&amp;display_string=Audit&amp;DYN_ARGS=TRUE&amp;VAR:ID1=RBN&amp;VAR:RCODE=FIBCEBITDA&amp;VAR:SDATE=20090299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86__FDSAUDITLINK__" localSheetId="0" hidden="1">{"fdsup://IBCentral/FAT Viewer?action=UPDATE&amp;creator=factset&amp;DOC_NAME=fat:reuters_ltm_source_window.fat&amp;display_string=Audit&amp;DYN_ARGS=TRUE&amp;VAR:ID1=MLHR&amp;VAR:RCODE=FIBCEBITDA&amp;VAR:SDATE=20090299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86__FDSAUDITLINK__" hidden="1">{"fdsup://IBCentral/FAT Viewer?action=UPDATE&amp;creator=factset&amp;DOC_NAME=fat:reuters_ltm_source_window.fat&amp;display_string=Audit&amp;DYN_ARGS=TRUE&amp;VAR:ID1=MLHR&amp;VAR:RCODE=FIBCEBITDA&amp;VAR:SDATE=20090299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87__123Graph_BChart_1Q" localSheetId="0" hidden="1">#REF!</definedName>
    <definedName name="_187__123Graph_BChart_1Q" hidden="1">#REF!</definedName>
    <definedName name="_187__FDSAUDITLINK__" localSheetId="0" hidden="1">{"fdsup://IBCentral/FAT Viewer?action=UPDATE&amp;creator=factset&amp;DOC_NAME=fat:reuters_annual_source_window.fat&amp;display_string=Audit&amp;DYN_ARGS=TRUE&amp;VAR:ID1=85453210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87__FDSAUDITLINK__" hidden="1">{"fdsup://IBCentral/FAT Viewer?action=UPDATE&amp;creator=factset&amp;DOC_NAME=fat:reuters_annual_source_window.fat&amp;display_string=Audit&amp;DYN_ARGS=TRUE&amp;VAR:ID1=85453210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88__FDSAUDITLINK__" localSheetId="0" hidden="1">{"fdsup://IBCentral/FAT Viewer?action=UPDATE&amp;creator=factset&amp;DOC_NAME=fat:reuters_ltm_source_window.fat&amp;display_string=Audit&amp;DYN_ARGS=TRUE&amp;VAR:ID1=TG&amp;VAR:RCODE=FIBCEBITDA&amp;VAR:SDATE=20090399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88__FDSAUDITLINK__" hidden="1">{"fdsup://IBCentral/FAT Viewer?action=UPDATE&amp;creator=factset&amp;DOC_NAME=fat:reuters_ltm_source_window.fat&amp;display_string=Audit&amp;DYN_ARGS=TRUE&amp;VAR:ID1=TG&amp;VAR:RCODE=FIBCEBITDA&amp;VAR:SDATE=20090399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189__123Graph_BChart_1R" localSheetId="0" hidden="1">#REF!</definedName>
    <definedName name="_189__123Graph_BChart_1R" hidden="1">#REF!</definedName>
    <definedName name="_189__FDSAUDITLINK__" localSheetId="0" hidden="1">{"fdsup://IBCentral/FAT Viewer?action=UPDATE&amp;creator=factset&amp;DOC_NAME=fat:reuters_ltm_source_window.fat&amp;display_string=Audit&amp;DYN_ARGS=TRUE&amp;VAR:ID1=ASTE&amp;VAR:RCODE=FIBCEBITDA&amp;VAR:SDATE=20090399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89__FDSAUDITLINK__" hidden="1">{"fdsup://IBCentral/FAT Viewer?action=UPDATE&amp;creator=factset&amp;DOC_NAME=fat:reuters_ltm_source_window.fat&amp;display_string=Audit&amp;DYN_ARGS=TRUE&amp;VAR:ID1=ASTE&amp;VAR:RCODE=FIBCEBITDA&amp;VAR:SDATE=20090399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9__123Graph_AChart_1AE" localSheetId="0" hidden="1">#REF!</definedName>
    <definedName name="_19__123Graph_AChart_1AE" hidden="1">#REF!</definedName>
    <definedName name="_19__123Graph_BCHART_10" localSheetId="0" hidden="1">#REF!</definedName>
    <definedName name="_19__123Graph_BCHART_10" hidden="1">#REF!</definedName>
    <definedName name="_19__FDSAUDITLINK__" localSheetId="0" hidden="1">{"fdsup://IBCentral/FAT Viewer?action=UPDATE&amp;creator=factset&amp;DOC_NAME=fat:reuters_ltm_source_window.fat&amp;display_string=Audit&amp;DYN_ARGS=TRUE&amp;VAR:ID1=WSO&amp;VAR:RCODE=FIBCEBITDA&amp;VAR:SDATE=20090399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__FDSAUDITLINK__" hidden="1">{"fdsup://IBCentral/FAT Viewer?action=UPDATE&amp;creator=factset&amp;DOC_NAME=fat:reuters_ltm_source_window.fat&amp;display_string=Audit&amp;DYN_ARGS=TRUE&amp;VAR:ID1=WSO&amp;VAR:RCODE=FIBCEBITDA&amp;VAR:SDATE=20090399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0__FDSAUDITLINK__" localSheetId="0" hidden="1">{"fdsup://IBCentral/FAT Viewer?action=UPDATE&amp;creator=factset&amp;DOC_NAME=fat:reuters_ltm_source_window.fat&amp;display_string=Audit&amp;DYN_ARGS=TRUE&amp;VAR:ID1=MTW&amp;VAR:RCODE=FIBCEBITDA&amp;VAR:SDATE=20090399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0__FDSAUDITLINK__" hidden="1">{"fdsup://IBCentral/FAT Viewer?action=UPDATE&amp;creator=factset&amp;DOC_NAME=fat:reuters_ltm_source_window.fat&amp;display_string=Audit&amp;DYN_ARGS=TRUE&amp;VAR:ID1=MTW&amp;VAR:RCODE=FIBCEBITDA&amp;VAR:SDATE=20090399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1__123Graph_BChart_1T" localSheetId="0" hidden="1">#REF!</definedName>
    <definedName name="_191__123Graph_BChart_1T" hidden="1">#REF!</definedName>
    <definedName name="_191__FDSAUDITLINK__" localSheetId="0" hidden="1">{"fdsup://IBCentral/FAT Viewer?action=UPDATE&amp;creator=factset&amp;DOC_NAME=fat:reuters_ltm_source_window.fat&amp;display_string=Audit&amp;DYN_ARGS=TRUE&amp;VAR:ID1=B&amp;VAR:RCODE=FIBCEBITDA&amp;VAR:SDATE=20090399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191__FDSAUDITLINK__" hidden="1">{"fdsup://IBCentral/FAT Viewer?action=UPDATE&amp;creator=factset&amp;DOC_NAME=fat:reuters_ltm_source_window.fat&amp;display_string=Audit&amp;DYN_ARGS=TRUE&amp;VAR:ID1=B&amp;VAR:RCODE=FIBCEBITDA&amp;VAR:SDATE=20090399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192__FDSAUDITLINK__" localSheetId="0" hidden="1">{"fdsup://IBCentral/FAT Viewer?action=UPDATE&amp;creator=factset&amp;DOC_NAME=fat:reuters_ltm_source_window.fat&amp;display_string=Audit&amp;DYN_ARGS=TRUE&amp;VAR:ID1=BDC&amp;VAR:RCODE=FIBCEBITDA&amp;VAR:SDATE=20090399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2__FDSAUDITLINK__" hidden="1">{"fdsup://IBCentral/FAT Viewer?action=UPDATE&amp;creator=factset&amp;DOC_NAME=fat:reuters_ltm_source_window.fat&amp;display_string=Audit&amp;DYN_ARGS=TRUE&amp;VAR:ID1=BDC&amp;VAR:RCODE=FIBCEBITDA&amp;VAR:SDATE=20090399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3__123Graph_BChart_1U" localSheetId="0" hidden="1">#REF!</definedName>
    <definedName name="_193__123Graph_BChart_1U" hidden="1">#REF!</definedName>
    <definedName name="_193__FDSAUDITLINK__" localSheetId="0" hidden="1">{"fdsup://IBCentral/FAT Viewer?action=UPDATE&amp;creator=factset&amp;DOC_NAME=fat:reuters_annual_source_window.fat&amp;display_string=Audit&amp;DYN_ARGS=TRUE&amp;VAR:ID1=89681810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93__FDSAUDITLINK__" hidden="1">{"fdsup://IBCentral/FAT Viewer?action=UPDATE&amp;creator=factset&amp;DOC_NAME=fat:reuters_annual_source_window.fat&amp;display_string=Audit&amp;DYN_ARGS=TRUE&amp;VAR:ID1=89681810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194__FDSAUDITLINK__" localSheetId="0" hidden="1">{"fdsup://IBCentral/FAT Viewer?action=UPDATE&amp;creator=factset&amp;DOC_NAME=fat:reuters_ltm_source_window.fat&amp;display_string=Audit&amp;DYN_ARGS=TRUE&amp;VAR:ID1=ESL&amp;VAR:RCODE=FIBCEBITDA&amp;VAR:SDATE=20090199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4__FDSAUDITLINK__" hidden="1">{"fdsup://IBCentral/FAT Viewer?action=UPDATE&amp;creator=factset&amp;DOC_NAME=fat:reuters_ltm_source_window.fat&amp;display_string=Audit&amp;DYN_ARGS=TRUE&amp;VAR:ID1=ESL&amp;VAR:RCODE=FIBCEBITDA&amp;VAR:SDATE=20090199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5__123Graph_BChart_1W" localSheetId="0" hidden="1">#REF!</definedName>
    <definedName name="_195__123Graph_BChart_1W" hidden="1">#REF!</definedName>
    <definedName name="_195__FDSAUDITLINK__" localSheetId="0" hidden="1">{"fdsup://IBCentral/FAT Viewer?action=UPDATE&amp;creator=factset&amp;DOC_NAME=fat:reuters_ltm_source_window.fat&amp;display_string=Audit&amp;DYN_ARGS=TRUE&amp;VAR:ID1=ALK&amp;VAR:RCODE=FIBCEBITDA&amp;VAR:SDATE=20090399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5__FDSAUDITLINK__" hidden="1">{"fdsup://IBCentral/FAT Viewer?action=UPDATE&amp;creator=factset&amp;DOC_NAME=fat:reuters_ltm_source_window.fat&amp;display_string=Audit&amp;DYN_ARGS=TRUE&amp;VAR:ID1=ALK&amp;VAR:RCODE=FIBCEBITDA&amp;VAR:SDATE=20090399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6__FDSAUDITLINK__" localSheetId="0" hidden="1">{"fdsup://IBCentral/FAT Viewer?action=UPDATE&amp;creator=factset&amp;DOC_NAME=fat:reuters_ltm_source_window.fat&amp;display_string=Audit&amp;DYN_ARGS=TRUE&amp;VAR:ID1=NCI&amp;VAR:RCODE=FIBCEBITDA&amp;VAR:SDATE=20090399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6__FDSAUDITLINK__" hidden="1">{"fdsup://IBCentral/FAT Viewer?action=UPDATE&amp;creator=factset&amp;DOC_NAME=fat:reuters_ltm_source_window.fat&amp;display_string=Audit&amp;DYN_ARGS=TRUE&amp;VAR:ID1=NCI&amp;VAR:RCODE=FIBCEBITDA&amp;VAR:SDATE=20090399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197__123Graph_BChart_1X" localSheetId="0" hidden="1">#REF!</definedName>
    <definedName name="_197__123Graph_BChart_1X" hidden="1">#REF!</definedName>
    <definedName name="_197__FDSAUDITLINK__" localSheetId="0" hidden="1">{"fdsup://IBCentral/FAT Viewer?action=UPDATE&amp;creator=factset&amp;DOC_NAME=fat:reuters_ltm_source_window.fat&amp;display_string=Audit&amp;DYN_ARGS=TRUE&amp;VAR:ID1=USTR&amp;VAR:RCODE=FIBCEBITDA&amp;VAR:SDATE=20090399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97__FDSAUDITLINK__" hidden="1">{"fdsup://IBCentral/FAT Viewer?action=UPDATE&amp;creator=factset&amp;DOC_NAME=fat:reuters_ltm_source_window.fat&amp;display_string=Audit&amp;DYN_ARGS=TRUE&amp;VAR:ID1=USTR&amp;VAR:RCODE=FIBCEBITDA&amp;VAR:SDATE=20090399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98__FDSAUDITLINK__" localSheetId="0" hidden="1">{"fdsup://IBCentral/FAT Viewer?action=UPDATE&amp;creator=factset&amp;DOC_NAME=fat:reuters_ltm_source_window.fat&amp;display_string=Audit&amp;DYN_ARGS=TRUE&amp;VAR:ID1=SYKE&amp;VAR:RCODE=FIBCEBITDA&amp;VAR:SDATE=20090399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98__FDSAUDITLINK__" hidden="1">{"fdsup://IBCentral/FAT Viewer?action=UPDATE&amp;creator=factset&amp;DOC_NAME=fat:reuters_ltm_source_window.fat&amp;display_string=Audit&amp;DYN_ARGS=TRUE&amp;VAR:ID1=SYKE&amp;VAR:RCODE=FIBCEBITDA&amp;VAR:SDATE=20090399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99__123Graph_BChart_1Y" localSheetId="0" hidden="1">#REF!</definedName>
    <definedName name="_199__123Graph_BChart_1Y" hidden="1">#REF!</definedName>
    <definedName name="_199__FDSAUDITLINK__" localSheetId="0" hidden="1">{"fdsup://IBCentral/FAT Viewer?action=UPDATE&amp;creator=factset&amp;DOC_NAME=fat:reuters_ltm_source_window.fat&amp;display_string=Audit&amp;DYN_ARGS=TRUE&amp;VAR:ID1=WGOV&amp;VAR:RCODE=FIBCEBITDA&amp;VAR:SDATE=20090399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99__FDSAUDITLINK__" hidden="1">{"fdsup://IBCentral/FAT Viewer?action=UPDATE&amp;creator=factset&amp;DOC_NAME=fat:reuters_ltm_source_window.fat&amp;display_string=Audit&amp;DYN_ARGS=TRUE&amp;VAR:ID1=WGOV&amp;VAR:RCODE=FIBCEBITDA&amp;VAR:SDATE=20090399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1dataLink_ver1__Sheet1_L" localSheetId="0">#REF!</definedName>
    <definedName name="_1dataLink_ver1__Sheet1_L">#REF!</definedName>
    <definedName name="_1EBITDA_Sh" localSheetId="0">#REF!</definedName>
    <definedName name="_1EBITDA_Sh">#REF!</definedName>
    <definedName name="_1ÿ_0I" localSheetId="0">#REF!</definedName>
    <definedName name="_1ÿ_0I">#REF!</definedName>
    <definedName name="_2__FDSAUDITLINK__" localSheetId="0" hidden="1">{"fdsup://IBCentral/FAT Viewer?action=UPDATE&amp;creator=factset&amp;DOC_NAME=fat:reuters_ltm_source_window.fat&amp;display_string=Audit&amp;DYN_ARGS=TRUE&amp;VAR:ID1=GE&amp;VAR:RCODE=FIBCEBITDA&amp;VAR:SDATE=20090399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2__FDSAUDITLINK__" hidden="1">{"fdsup://IBCentral/FAT Viewer?action=UPDATE&amp;creator=factset&amp;DOC_NAME=fat:reuters_ltm_source_window.fat&amp;display_string=Audit&amp;DYN_ARGS=TRUE&amp;VAR:ID1=GE&amp;VAR:RCODE=FIBCEBITDA&amp;VAR:SDATE=20090399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2_0AvgS" localSheetId="0">#REF!</definedName>
    <definedName name="_2_0AvgS">#REF!</definedName>
    <definedName name="_2_0NOPAT_Sh" localSheetId="0">#REF!</definedName>
    <definedName name="_2_0NOPAT_Sh">#REF!</definedName>
    <definedName name="_20__123Graph_BCHART_11" localSheetId="0" hidden="1">#REF!</definedName>
    <definedName name="_20__123Graph_BCHART_11" hidden="1">#REF!</definedName>
    <definedName name="_20__FDSAUDITLINK__" localSheetId="0" hidden="1">{"fdsup://IBCentral/FAT Viewer?action=UPDATE&amp;creator=factset&amp;DOC_NAME=fat:reuters_ltm_source_window.fat&amp;display_string=Audit&amp;DYN_ARGS=TRUE&amp;VAR:ID1=CR&amp;VAR:RCODE=FIBCEBITDA&amp;VAR:SDATE=20090399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20__FDSAUDITLINK__" hidden="1">{"fdsup://IBCentral/FAT Viewer?action=UPDATE&amp;creator=factset&amp;DOC_NAME=fat:reuters_ltm_source_window.fat&amp;display_string=Audit&amp;DYN_ARGS=TRUE&amp;VAR:ID1=CR&amp;VAR:RCODE=FIBCEBITDA&amp;VAR:SDATE=20090399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20_Jul_94" localSheetId="0">#REF!</definedName>
    <definedName name="_20_Jul_94">#REF!</definedName>
    <definedName name="_200__FDSAUDITLINK__" localSheetId="0" hidden="1">{"fdsup://IBCentral/FAT Viewer?action=UPDATE&amp;creator=factset&amp;DOC_NAME=fat:reuters_ltm_source_window.fat&amp;display_string=Audit&amp;DYN_ARGS=TRUE&amp;VAR:ID1=HUBG&amp;VAR:RCODE=FIBCEBITDA&amp;VAR:SDATE=20090399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00__FDSAUDITLINK__" hidden="1">{"fdsup://IBCentral/FAT Viewer?action=UPDATE&amp;creator=factset&amp;DOC_NAME=fat:reuters_ltm_source_window.fat&amp;display_string=Audit&amp;DYN_ARGS=TRUE&amp;VAR:ID1=HUBG&amp;VAR:RCODE=FIBCEBITDA&amp;VAR:SDATE=20090399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000E" localSheetId="0">#REF!</definedName>
    <definedName name="_2000E">#REF!</definedName>
    <definedName name="_201__123Graph_BChart_1Z" localSheetId="0" hidden="1">#REF!</definedName>
    <definedName name="_201__123Graph_BChart_1Z" hidden="1">#REF!</definedName>
    <definedName name="_201__FDSAUDITLINK__" localSheetId="0" hidden="1">{"fdsup://IBCentral/FAT Viewer?action=UPDATE&amp;creator=factset&amp;DOC_NAME=fat:reuters_ltm_source_window.fat&amp;display_string=Audit&amp;DYN_ARGS=TRUE&amp;VAR:ID1=HCSG&amp;VAR:RCODE=FIBCEBITDA&amp;VAR:SDATE=20090399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01__FDSAUDITLINK__" hidden="1">{"fdsup://IBCentral/FAT Viewer?action=UPDATE&amp;creator=factset&amp;DOC_NAME=fat:reuters_ltm_source_window.fat&amp;display_string=Audit&amp;DYN_ARGS=TRUE&amp;VAR:ID1=HCSG&amp;VAR:RCODE=FIBCEBITDA&amp;VAR:SDATE=20090399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02__FDSAUDITLINK__" localSheetId="0" hidden="1">{"fdsup://IBCentral/FAT Viewer?action=UPDATE&amp;creator=factset&amp;DOC_NAME=fat:reuters_ltm_source_window.fat&amp;display_string=Audit&amp;DYN_ARGS=TRUE&amp;VAR:ID1=SKYW&amp;VAR:RCODE=FIBCEBITDA&amp;VAR:SDATE=20090399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02__FDSAUDITLINK__" hidden="1">{"fdsup://IBCentral/FAT Viewer?action=UPDATE&amp;creator=factset&amp;DOC_NAME=fat:reuters_ltm_source_window.fat&amp;display_string=Audit&amp;DYN_ARGS=TRUE&amp;VAR:ID1=SKYW&amp;VAR:RCODE=FIBCEBITDA&amp;VAR:SDATE=20090399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03__123Graph_BChart_2A" localSheetId="0" hidden="1">#REF!</definedName>
    <definedName name="_203__123Graph_BChart_2A" hidden="1">#REF!</definedName>
    <definedName name="_203__FDSAUDITLINK__" localSheetId="0" hidden="1">{"fdsup://IBCentral/FAT Viewer?action=UPDATE&amp;creator=factset&amp;DOC_NAME=fat:reuters_ltm_source_window.fat&amp;display_string=Audit&amp;DYN_ARGS=TRUE&amp;VAR:ID1=WTS&amp;VAR:RCODE=FIBCEBITDA&amp;VAR:SDATE=20090399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3__FDSAUDITLINK__" hidden="1">{"fdsup://IBCentral/FAT Viewer?action=UPDATE&amp;creator=factset&amp;DOC_NAME=fat:reuters_ltm_source_window.fat&amp;display_string=Audit&amp;DYN_ARGS=TRUE&amp;VAR:ID1=WTS&amp;VAR:RCODE=FIBCEBITDA&amp;VAR:SDATE=20090399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4__FDSAUDITLINK__" localSheetId="0" hidden="1">{"fdsup://IBCentral/FAT Viewer?action=UPDATE&amp;creator=factset&amp;DOC_NAME=fat:reuters_ltm_source_window.fat&amp;display_string=Audit&amp;DYN_ARGS=TRUE&amp;VAR:ID1=BEZ&amp;VAR:RCODE=FIBCEBITDA&amp;VAR:SDATE=20090399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4__FDSAUDITLINK__" hidden="1">{"fdsup://IBCentral/FAT Viewer?action=UPDATE&amp;creator=factset&amp;DOC_NAME=fat:reuters_ltm_source_window.fat&amp;display_string=Audit&amp;DYN_ARGS=TRUE&amp;VAR:ID1=BEZ&amp;VAR:RCODE=FIBCEBITDA&amp;VAR:SDATE=20090399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5__123Graph_BChart_2AC" localSheetId="0" hidden="1">#REF!</definedName>
    <definedName name="_205__123Graph_BChart_2AC" hidden="1">#REF!</definedName>
    <definedName name="_205__FDSAUDITLINK__" localSheetId="0" hidden="1">{"fdsup://IBCentral/FAT Viewer?action=UPDATE&amp;creator=factset&amp;DOC_NAME=fat:reuters_ltm_source_window.fat&amp;display_string=Audit&amp;DYN_ARGS=TRUE&amp;VAR:ID1=ORB&amp;VAR:RCODE=FIBCEBITDA&amp;VAR:SDATE=20090399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5__FDSAUDITLINK__" hidden="1">{"fdsup://IBCentral/FAT Viewer?action=UPDATE&amp;creator=factset&amp;DOC_NAME=fat:reuters_ltm_source_window.fat&amp;display_string=Audit&amp;DYN_ARGS=TRUE&amp;VAR:ID1=ORB&amp;VAR:RCODE=FIBCEBITDA&amp;VAR:SDATE=20090399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6__FDSAUDITLINK__" localSheetId="0" hidden="1">{"fdsup://IBCentral/FAT Viewer?action=UPDATE&amp;creator=factset&amp;DOC_NAME=fat:reuters_ltm_source_window.fat&amp;display_string=Audit&amp;DYN_ARGS=TRUE&amp;VAR:ID1=MSA&amp;VAR:RCODE=FIBCEBITDA&amp;VAR:SDATE=20090399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6__FDSAUDITLINK__" hidden="1">{"fdsup://IBCentral/FAT Viewer?action=UPDATE&amp;creator=factset&amp;DOC_NAME=fat:reuters_ltm_source_window.fat&amp;display_string=Audit&amp;DYN_ARGS=TRUE&amp;VAR:ID1=MSA&amp;VAR:RCODE=FIBCEBITDA&amp;VAR:SDATE=20090399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7__123Graph_BChart_2AE" localSheetId="0" hidden="1">#REF!</definedName>
    <definedName name="_207__123Graph_BChart_2AE" hidden="1">#REF!</definedName>
    <definedName name="_207__FDSAUDITLINK__" localSheetId="0" hidden="1">{"fdsup://IBCentral/FAT Viewer?action=UPDATE&amp;creator=factset&amp;DOC_NAME=fat:reuters_ltm_source_window.fat&amp;display_string=Audit&amp;DYN_ARGS=TRUE&amp;VAR:ID1=CUB&amp;VAR:RCODE=FIBCEBITDA&amp;VAR:SDATE=20090399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7__FDSAUDITLINK__" hidden="1">{"fdsup://IBCentral/FAT Viewer?action=UPDATE&amp;creator=factset&amp;DOC_NAME=fat:reuters_ltm_source_window.fat&amp;display_string=Audit&amp;DYN_ARGS=TRUE&amp;VAR:ID1=CUB&amp;VAR:RCODE=FIBCEBITDA&amp;VAR:SDATE=20090399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8__FDSAUDITLINK__" localSheetId="0" hidden="1">{"fdsup://IBCentral/FAT Viewer?action=UPDATE&amp;creator=factset&amp;DOC_NAME=fat:reuters_ltm_source_window.fat&amp;display_string=Audit&amp;DYN_ARGS=TRUE&amp;VAR:ID1=AIT&amp;VAR:RCODE=FIBCEBITDA&amp;VAR:SDATE=20090399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8__FDSAUDITLINK__" hidden="1">{"fdsup://IBCentral/FAT Viewer?action=UPDATE&amp;creator=factset&amp;DOC_NAME=fat:reuters_ltm_source_window.fat&amp;display_string=Audit&amp;DYN_ARGS=TRUE&amp;VAR:ID1=AIT&amp;VAR:RCODE=FIBCEBITDA&amp;VAR:SDATE=20090399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9__123Graph_BChart_2CC" localSheetId="0" hidden="1">#REF!</definedName>
    <definedName name="_209__123Graph_BChart_2CC" hidden="1">#REF!</definedName>
    <definedName name="_209__FDSAUDITLINK__" localSheetId="0" hidden="1">{"fdsup://IBCentral/FAT Viewer?action=UPDATE&amp;creator=factset&amp;DOC_NAME=fat:reuters_ltm_source_window.fat&amp;display_string=Audit&amp;DYN_ARGS=TRUE&amp;VAR:ID1=AOS&amp;VAR:RCODE=FIBCEBITDA&amp;VAR:SDATE=20090399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09__FDSAUDITLINK__" hidden="1">{"fdsup://IBCentral/FAT Viewer?action=UPDATE&amp;creator=factset&amp;DOC_NAME=fat:reuters_ltm_source_window.fat&amp;display_string=Audit&amp;DYN_ARGS=TRUE&amp;VAR:ID1=AOS&amp;VAR:RCODE=FIBCEBITDA&amp;VAR:SDATE=20090399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__123Graph_AChart_1AF" localSheetId="0" hidden="1">#REF!</definedName>
    <definedName name="_21__123Graph_AChart_1AF" hidden="1">#REF!</definedName>
    <definedName name="_21__123Graph_BCHART_8" localSheetId="0" hidden="1">#REF!</definedName>
    <definedName name="_21__123Graph_BCHART_8" hidden="1">#REF!</definedName>
    <definedName name="_21__FDSAUDITLINK__" localSheetId="0" hidden="1">{"fdsup://IBCentral/FAT Viewer?action=UPDATE&amp;creator=factset&amp;DOC_NAME=fat:reuters_ltm_source_window.fat&amp;display_string=Audit&amp;DYN_ARGS=TRUE&amp;VAR:ID1=WERN&amp;VAR:RCODE=FIBCEBITDA&amp;VAR:SDATE=20090399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1__FDSAUDITLINK__" hidden="1">{"fdsup://IBCentral/FAT Viewer?action=UPDATE&amp;creator=factset&amp;DOC_NAME=fat:reuters_ltm_source_window.fat&amp;display_string=Audit&amp;DYN_ARGS=TRUE&amp;VAR:ID1=WERN&amp;VAR:RCODE=FIBCEBITDA&amp;VAR:SDATE=20090399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10__FDSAUDITLINK__" localSheetId="0" hidden="1">{"fdsup://IBCentral/FAT Viewer?action=UPDATE&amp;creator=factset&amp;DOC_NAME=fat:reuters_ltm_source_window.fat&amp;display_string=Audit&amp;DYN_ARGS=TRUE&amp;VAR:ID1=AXB&amp;VAR:RCODE=FIBCEBITDA&amp;VAR:SDATE=20090399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0__FDSAUDITLINK__" hidden="1">{"fdsup://IBCentral/FAT Viewer?action=UPDATE&amp;creator=factset&amp;DOC_NAME=fat:reuters_ltm_source_window.fat&amp;display_string=Audit&amp;DYN_ARGS=TRUE&amp;VAR:ID1=AXB&amp;VAR:RCODE=FIBCEBITDA&amp;VAR:SDATE=20090399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1__123Graph_BChart_2D" localSheetId="0" hidden="1">#REF!</definedName>
    <definedName name="_211__123Graph_BChart_2D" hidden="1">#REF!</definedName>
    <definedName name="_211__FDSAUDITLINK__" localSheetId="0" hidden="1">{"fdsup://IBCentral/FAT Viewer?action=UPDATE&amp;creator=factset&amp;DOC_NAME=fat:reuters_ltm_source_window.fat&amp;display_string=Audit&amp;DYN_ARGS=TRUE&amp;VAR:ID1=TRN&amp;VAR:RCODE=FIBCEBITDA&amp;VAR:SDATE=20090399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1__FDSAUDITLINK__" hidden="1">{"fdsup://IBCentral/FAT Viewer?action=UPDATE&amp;creator=factset&amp;DOC_NAME=fat:reuters_ltm_source_window.fat&amp;display_string=Audit&amp;DYN_ARGS=TRUE&amp;VAR:ID1=TRN&amp;VAR:RCODE=FIBCEBITDA&amp;VAR:SDATE=20090399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2__FDSAUDITLINK__" localSheetId="0" hidden="1">{"fdsup://IBCentral/FAT Viewer?action=UPDATE&amp;creator=factset&amp;DOC_NAME=fat:reuters_ltm_source_window.fat&amp;display_string=Audit&amp;DYN_ARGS=TRUE&amp;VAR:ID1=GEO&amp;VAR:RCODE=FIBCEBITDA&amp;VAR:SDATE=20090399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2__FDSAUDITLINK__" hidden="1">{"fdsup://IBCentral/FAT Viewer?action=UPDATE&amp;creator=factset&amp;DOC_NAME=fat:reuters_ltm_source_window.fat&amp;display_string=Audit&amp;DYN_ARGS=TRUE&amp;VAR:ID1=GEO&amp;VAR:RCODE=FIBCEBITDA&amp;VAR:SDATE=20090399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3__123Graph_BChart_3B" localSheetId="0" hidden="1">#REF!</definedName>
    <definedName name="_213__123Graph_BChart_3B" hidden="1">#REF!</definedName>
    <definedName name="_213__FDSAUDITLINK__" localSheetId="0" hidden="1">{"fdsup://IBCentral/FAT Viewer?action=UPDATE&amp;creator=factset&amp;DOC_NAME=fat:reuters_ltm_source_window.fat&amp;display_string=Audit&amp;DYN_ARGS=TRUE&amp;VAR:ID1=BGG&amp;VAR:RCODE=FIBCEBITDA&amp;VAR:SDATE=20090399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3__FDSAUDITLINK__" hidden="1">{"fdsup://IBCentral/FAT Viewer?action=UPDATE&amp;creator=factset&amp;DOC_NAME=fat:reuters_ltm_source_window.fat&amp;display_string=Audit&amp;DYN_ARGS=TRUE&amp;VAR:ID1=BGG&amp;VAR:RCODE=FIBCEBITDA&amp;VAR:SDATE=20090399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4__FDSAUDITLINK__" localSheetId="0" hidden="1">{"fdsup://IBCentral/FAT Viewer?action=UPDATE&amp;creator=factset&amp;DOC_NAME=fat:reuters_ltm_source_window.fat&amp;display_string=Audit&amp;DYN_ARGS=TRUE&amp;VAR:ID1=MLI&amp;VAR:RCODE=FIBCEBITDA&amp;VAR:SDATE=20090399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4__FDSAUDITLINK__" hidden="1">{"fdsup://IBCentral/FAT Viewer?action=UPDATE&amp;creator=factset&amp;DOC_NAME=fat:reuters_ltm_source_window.fat&amp;display_string=Audit&amp;DYN_ARGS=TRUE&amp;VAR:ID1=MLI&amp;VAR:RCODE=FIBCEBITDA&amp;VAR:SDATE=20090399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5__123Graph_BChart_3L" localSheetId="0" hidden="1">#REF!</definedName>
    <definedName name="_215__123Graph_BChart_3L" hidden="1">#REF!</definedName>
    <definedName name="_215__FDSAUDITLINK__" localSheetId="0" hidden="1">{"fdsup://IBCentral/FAT Viewer?action=UPDATE&amp;creator=factset&amp;DOC_NAME=fat:reuters_ltm_source_window.fat&amp;display_string=Audit&amp;DYN_ARGS=TRUE&amp;VAR:ID1=BEAV&amp;VAR:RCODE=FIBCEBITDA&amp;VAR:SDATE=20090399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15__FDSAUDITLINK__" hidden="1">{"fdsup://IBCentral/FAT Viewer?action=UPDATE&amp;creator=factset&amp;DOC_NAME=fat:reuters_ltm_source_window.fat&amp;display_string=Audit&amp;DYN_ARGS=TRUE&amp;VAR:ID1=BEAV&amp;VAR:RCODE=FIBCEBITDA&amp;VAR:SDATE=20090399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16__FDSAUDITLINK__" localSheetId="0" hidden="1">{"fdsup://IBCentral/FAT Viewer?action=UPDATE&amp;creator=factset&amp;DOC_NAME=fat:reuters_ltm_source_window.fat&amp;display_string=Audit&amp;DYN_ARGS=TRUE&amp;VAR:ID1=CNW&amp;VAR:RCODE=FIBCEBITDA&amp;VAR:SDATE=20090399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6__FDSAUDITLINK__" hidden="1">{"fdsup://IBCentral/FAT Viewer?action=UPDATE&amp;creator=factset&amp;DOC_NAME=fat:reuters_ltm_source_window.fat&amp;display_string=Audit&amp;DYN_ARGS=TRUE&amp;VAR:ID1=CNW&amp;VAR:RCODE=FIBCEBITDA&amp;VAR:SDATE=20090399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7__123Graph_BChart_9C" localSheetId="0" hidden="1">#REF!</definedName>
    <definedName name="_217__123Graph_BChart_9C" hidden="1">#REF!</definedName>
    <definedName name="_217__FDSAUDITLINK__" localSheetId="0" hidden="1">{"fdsup://IBCentral/FAT Viewer?action=UPDATE&amp;creator=factset&amp;DOC_NAME=fat:reuters_ltm_source_window.fat&amp;display_string=Audit&amp;DYN_ARGS=TRUE&amp;VAR:ID1=ABM&amp;VAR:RCODE=FIBCEBITDA&amp;VAR:SDATE=20090199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7__FDSAUDITLINK__" hidden="1">{"fdsup://IBCentral/FAT Viewer?action=UPDATE&amp;creator=factset&amp;DOC_NAME=fat:reuters_ltm_source_window.fat&amp;display_string=Audit&amp;DYN_ARGS=TRUE&amp;VAR:ID1=ABM&amp;VAR:RCODE=FIBCEBITDA&amp;VAR:SDATE=20090199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18__FDSAUDITLINK__" localSheetId="0" hidden="1">{"fdsup://IBCentral/FAT Viewer?action=UPDATE&amp;creator=factset&amp;DOC_NAME=fat:reuters_ltm_source_window.fat&amp;display_string=Audit&amp;DYN_ARGS=TRUE&amp;VAR:ID1=GE&amp;VAR:RCODE=FIBCEBITDA&amp;VAR:SDATE=20090399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218__FDSAUDITLINK__" hidden="1">{"fdsup://IBCentral/FAT Viewer?action=UPDATE&amp;creator=factset&amp;DOC_NAME=fat:reuters_ltm_source_window.fat&amp;display_string=Audit&amp;DYN_ARGS=TRUE&amp;VAR:ID1=GE&amp;VAR:RCODE=FIBCEBITDA&amp;VAR:SDATE=20090399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219__123Graph_CChart_1A" localSheetId="0" hidden="1">#REF!</definedName>
    <definedName name="_219__123Graph_CChart_1A" hidden="1">#REF!</definedName>
    <definedName name="_219__FDSAUDITLINK__" localSheetId="0" hidden="1">{"fdsup://IBCentral/FAT Viewer?action=UPDATE&amp;creator=factset&amp;DOC_NAME=fat:reuters_ltm_source_window.fat&amp;display_string=Audit&amp;DYN_ARGS=TRUE&amp;VAR:ID1=WNC&amp;VAR:RCODE=FDSREVSTOTAL&amp;VAR:SDATE=20090399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19__FDSAUDITLINK__" hidden="1">{"fdsup://IBCentral/FAT Viewer?action=UPDATE&amp;creator=factset&amp;DOC_NAME=fat:reuters_ltm_source_window.fat&amp;display_string=Audit&amp;DYN_ARGS=TRUE&amp;VAR:ID1=WNC&amp;VAR:RCODE=FDSREVSTOTAL&amp;VAR:SDATE=20090399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__123Graph_BCHART_9" localSheetId="0" hidden="1">#REF!</definedName>
    <definedName name="_22__123Graph_BCHART_9" hidden="1">#REF!</definedName>
    <definedName name="_22__FDSAUDITLINK__" localSheetId="0" hidden="1">{"fdsup://IBCentral/FAT Viewer?action=UPDATE&amp;creator=factset&amp;DOC_NAME=fat:reuters_ltm_source_window.fat&amp;display_string=Audit&amp;DYN_ARGS=TRUE&amp;VAR:ID1=EME&amp;VAR:RCODE=FIBCEBITDA&amp;VAR:SDATE=20090399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2__FDSAUDITLINK__" hidden="1">{"fdsup://IBCentral/FAT Viewer?action=UPDATE&amp;creator=factset&amp;DOC_NAME=fat:reuters_ltm_source_window.fat&amp;display_string=Audit&amp;DYN_ARGS=TRUE&amp;VAR:ID1=EME&amp;VAR:RCODE=FIBCEBITDA&amp;VAR:SDATE=20090399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20__FDSAUDITLINK__" localSheetId="0" hidden="1">{"fdsup://IBCentral/FAT Viewer?action=UPDATE&amp;creator=factset&amp;DOC_NAME=fat:reuters_annual_source_window.fat&amp;display_string=Audit&amp;DYN_ARGS=TRUE&amp;VAR:ID1=12466110&amp;VAR:RCODE=FDSREVSTOTAL&amp;VAR:SDATE=20090199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20__FDSAUDITLINK__" hidden="1">{"fdsup://IBCentral/FAT Viewer?action=UPDATE&amp;creator=factset&amp;DOC_NAME=fat:reuters_annual_source_window.fat&amp;display_string=Audit&amp;DYN_ARGS=TRUE&amp;VAR:ID1=12466110&amp;VAR:RCODE=FDSREVSTOTAL&amp;VAR:SDATE=20090199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21__123Graph_CChart_1AA" localSheetId="0" hidden="1">#REF!</definedName>
    <definedName name="_221__123Graph_CChart_1AA" hidden="1">#REF!</definedName>
    <definedName name="_221__FDSAUDITLINK__" localSheetId="0" hidden="1">{"fdsup://IBCentral/FAT Viewer?action=UPDATE&amp;creator=factset&amp;DOC_NAME=fat:reuters_ltm_source_window.fat&amp;display_string=Audit&amp;DYN_ARGS=TRUE&amp;VAR:ID1=LDL&amp;VAR:RCODE=FDSREVSTOTAL&amp;VAR:SDATE=20090399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1__FDSAUDITLINK__" hidden="1">{"fdsup://IBCentral/FAT Viewer?action=UPDATE&amp;creator=factset&amp;DOC_NAME=fat:reuters_ltm_source_window.fat&amp;display_string=Audit&amp;DYN_ARGS=TRUE&amp;VAR:ID1=LDL&amp;VAR:RCODE=FDSREVSTOTAL&amp;VAR:SDATE=20090399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2__FDSAUDITLINK__" localSheetId="0" hidden="1">{"fdsup://IBCentral/FAT Viewer?action=UPDATE&amp;creator=factset&amp;DOC_NAME=fat:reuters_ltm_source_window.fat&amp;display_string=Audit&amp;DYN_ARGS=TRUE&amp;VAR:ID1=NCS&amp;VAR:RCODE=FDSREVSTOTAL&amp;VAR:SDATE=20090199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2__FDSAUDITLINK__" hidden="1">{"fdsup://IBCentral/FAT Viewer?action=UPDATE&amp;creator=factset&amp;DOC_NAME=fat:reuters_ltm_source_window.fat&amp;display_string=Audit&amp;DYN_ARGS=TRUE&amp;VAR:ID1=NCS&amp;VAR:RCODE=FDSREVSTOTAL&amp;VAR:SDATE=20090199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3__123Graph_CChart_1AB" localSheetId="0" hidden="1">#REF!</definedName>
    <definedName name="_223__123Graph_CChart_1AB" hidden="1">#REF!</definedName>
    <definedName name="_223__FDSAUDITLINK__" localSheetId="0" hidden="1">{"fdsup://IBCentral/FAT Viewer?action=UPDATE&amp;creator=factset&amp;DOC_NAME=fat:reuters_ltm_source_window.fat&amp;display_string=Audit&amp;DYN_ARGS=TRUE&amp;VAR:ID1=MAG&amp;VAR:RCODE=FDSREVSTOTAL&amp;VAR:SDATE=20081299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3__FDSAUDITLINK__" hidden="1">{"fdsup://IBCentral/FAT Viewer?action=UPDATE&amp;creator=factset&amp;DOC_NAME=fat:reuters_ltm_source_window.fat&amp;display_string=Audit&amp;DYN_ARGS=TRUE&amp;VAR:ID1=MAG&amp;VAR:RCODE=FDSREVSTOTAL&amp;VAR:SDATE=20081299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4__FDSAUDITLINK__" localSheetId="0" hidden="1">{"fdsup://IBCentral/FAT Viewer?action=UPDATE&amp;creator=factset&amp;DOC_NAME=fat:reuters_ltm_source_window.fat&amp;display_string=Audit&amp;DYN_ARGS=TRUE&amp;VAR:ID1=BNE&amp;VAR:RCODE=FDSREVSTOTAL&amp;VAR:SDATE=20090399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4__FDSAUDITLINK__" hidden="1">{"fdsup://IBCentral/FAT Viewer?action=UPDATE&amp;creator=factset&amp;DOC_NAME=fat:reuters_ltm_source_window.fat&amp;display_string=Audit&amp;DYN_ARGS=TRUE&amp;VAR:ID1=BNE&amp;VAR:RCODE=FDSREVSTOTAL&amp;VAR:SDATE=20090399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5__123Graph_CChart_1AE" localSheetId="0" hidden="1">#REF!</definedName>
    <definedName name="_225__123Graph_CChart_1AE" hidden="1">#REF!</definedName>
    <definedName name="_225__FDSAUDITLINK__" localSheetId="0" hidden="1">{"fdsup://IBCentral/FAT Viewer?action=UPDATE&amp;creator=factset&amp;DOC_NAME=fat:reuters_ltm_source_window.fat&amp;display_string=Audit&amp;DYN_ARGS=TRUE&amp;VAR:ID1=ASGN&amp;VAR:RCODE=FDSREVSTOTAL&amp;VAR:SDATE=20090399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25__FDSAUDITLINK__" hidden="1">{"fdsup://IBCentral/FAT Viewer?action=UPDATE&amp;creator=factset&amp;DOC_NAME=fat:reuters_ltm_source_window.fat&amp;display_string=Audit&amp;DYN_ARGS=TRUE&amp;VAR:ID1=ASGN&amp;VAR:RCODE=FDSREVSTOTAL&amp;VAR:SDATE=20090399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26__FDSAUDITLINK__" localSheetId="0" hidden="1">{"fdsup://IBCentral/FAT Viewer?action=UPDATE&amp;creator=factset&amp;DOC_NAME=fat:reuters_ltm_source_window.fat&amp;display_string=Audit&amp;DYN_ARGS=TRUE&amp;VAR:ID1=LAWS&amp;VAR:RCODE=FDSREVSTOTAL&amp;VAR:SDATE=20090399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26__FDSAUDITLINK__" hidden="1">{"fdsup://IBCentral/FAT Viewer?action=UPDATE&amp;creator=factset&amp;DOC_NAME=fat:reuters_ltm_source_window.fat&amp;display_string=Audit&amp;DYN_ARGS=TRUE&amp;VAR:ID1=LAWS&amp;VAR:RCODE=FDSREVSTOTAL&amp;VAR:SDATE=20090399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27__123Graph_CChart_1AF" localSheetId="0" hidden="1">#REF!</definedName>
    <definedName name="_227__123Graph_CChart_1AF" hidden="1">#REF!</definedName>
    <definedName name="_227__FDSAUDITLINK__" localSheetId="0" hidden="1">{"fdsup://IBCentral/FAT Viewer?action=UPDATE&amp;creator=factset&amp;DOC_NAME=fat:reuters_ltm_source_window.fat&amp;display_string=Audit&amp;DYN_ARGS=TRUE&amp;VAR:ID1=SXI&amp;VAR:RCODE=FDSREVSTOTAL&amp;VAR:SDATE=20090399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7__FDSAUDITLINK__" hidden="1">{"fdsup://IBCentral/FAT Viewer?action=UPDATE&amp;creator=factset&amp;DOC_NAME=fat:reuters_ltm_source_window.fat&amp;display_string=Audit&amp;DYN_ARGS=TRUE&amp;VAR:ID1=SXI&amp;VAR:RCODE=FDSREVSTOTAL&amp;VAR:SDATE=20090399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28__FDSAUDITLINK__" localSheetId="0" hidden="1">{"fdsup://IBCentral/FAT Viewer?action=UPDATE&amp;creator=factset&amp;DOC_NAME=fat:reuters_annual_source_window.fat&amp;display_string=Audit&amp;DYN_ARGS=TRUE&amp;VAR:ID1=20934110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28__FDSAUDITLINK__" hidden="1">{"fdsup://IBCentral/FAT Viewer?action=UPDATE&amp;creator=factset&amp;DOC_NAME=fat:reuters_annual_source_window.fat&amp;display_string=Audit&amp;DYN_ARGS=TRUE&amp;VAR:ID1=20934110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29__123Graph_CChart_1AM" localSheetId="0" hidden="1">#REF!</definedName>
    <definedName name="_229__123Graph_CChart_1AM" hidden="1">#REF!</definedName>
    <definedName name="_229__FDSAUDITLINK__" localSheetId="0" hidden="1">{"fdsup://IBCentral/FAT Viewer?action=UPDATE&amp;creator=factset&amp;DOC_NAME=fat:reuters_ltm_source_window.fat&amp;display_string=Audit&amp;DYN_ARGS=TRUE&amp;VAR:ID1=ROCK&amp;VAR:RCODE=FDSREVSTOTAL&amp;VAR:SDATE=20090399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29__FDSAUDITLINK__" hidden="1">{"fdsup://IBCentral/FAT Viewer?action=UPDATE&amp;creator=factset&amp;DOC_NAME=fat:reuters_ltm_source_window.fat&amp;display_string=Audit&amp;DYN_ARGS=TRUE&amp;VAR:ID1=ROCK&amp;VAR:RCODE=FDSREVSTOTAL&amp;VAR:SDATE=20090399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3__123Graph_AChart_1AG" localSheetId="0" hidden="1">#REF!</definedName>
    <definedName name="_23__123Graph_AChart_1AG" hidden="1">#REF!</definedName>
    <definedName name="_23__123Graph_XCHART_1" localSheetId="0" hidden="1">#REF!</definedName>
    <definedName name="_23__123Graph_XCHART_1" hidden="1">#REF!</definedName>
    <definedName name="_23__FDSAUDITLINK__" localSheetId="0" hidden="1">{"fdsup://IBCentral/FAT Viewer?action=UPDATE&amp;creator=factset&amp;DOC_NAME=fat:reuters_ltm_source_window.fat&amp;display_string=Audit&amp;DYN_ARGS=TRUE&amp;VAR:ID1=JBLU&amp;VAR:RCODE=FIBCEBITDA&amp;VAR:SDATE=20090399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__FDSAUDITLINK__" hidden="1">{"fdsup://IBCentral/FAT Viewer?action=UPDATE&amp;creator=factset&amp;DOC_NAME=fat:reuters_ltm_source_window.fat&amp;display_string=Audit&amp;DYN_ARGS=TRUE&amp;VAR:ID1=JBLU&amp;VAR:RCODE=FIBCEBITDA&amp;VAR:SDATE=20090399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0__FDSAUDITLINK__" localSheetId="0" hidden="1">{"fdsup://IBCentral/FAT Viewer?action=UPDATE&amp;creator=factset&amp;DOC_NAME=fat:reuters_ltm_source_window.fat&amp;display_string=Audit&amp;DYN_ARGS=TRUE&amp;VAR:ID1=GY&amp;VAR:RCODE=FDSREVSTOTAL&amp;VAR:SDATE=20090299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0__FDSAUDITLINK__" hidden="1">{"fdsup://IBCentral/FAT Viewer?action=UPDATE&amp;creator=factset&amp;DOC_NAME=fat:reuters_ltm_source_window.fat&amp;display_string=Audit&amp;DYN_ARGS=TRUE&amp;VAR:ID1=GY&amp;VAR:RCODE=FDSREVSTOTAL&amp;VAR:SDATE=20090299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1__123Graph_CChart_1B" localSheetId="0" hidden="1">#REF!</definedName>
    <definedName name="_231__123Graph_CChart_1B" hidden="1">#REF!</definedName>
    <definedName name="_231__FDSAUDITLINK__" localSheetId="0" hidden="1">{"fdsup://IBCentral/FAT Viewer?action=UPDATE&amp;creator=factset&amp;DOC_NAME=fat:reuters_ltm_source_window.fat&amp;display_string=Audit&amp;DYN_ARGS=TRUE&amp;VAR:ID1=SFN&amp;VAR:RCODE=FDSREVSTOTAL&amp;VAR:SDATE=20090399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31__FDSAUDITLINK__" hidden="1">{"fdsup://IBCentral/FAT Viewer?action=UPDATE&amp;creator=factset&amp;DOC_NAME=fat:reuters_ltm_source_window.fat&amp;display_string=Audit&amp;DYN_ARGS=TRUE&amp;VAR:ID1=SFN&amp;VAR:RCODE=FDSREVSTOTAL&amp;VAR:SDATE=20090399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32__FDSAUDITLINK__" localSheetId="0" hidden="1">{"fdsup://IBCentral/FAT Viewer?action=UPDATE&amp;creator=factset&amp;DOC_NAME=fat:reuters_ltm_source_window.fat&amp;display_string=Audit&amp;DYN_ARGS=TRUE&amp;VAR:ID1=SR&amp;VAR:RCODE=FDSREVSTOTAL&amp;VAR:SDATE=20090399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2__FDSAUDITLINK__" hidden="1">{"fdsup://IBCentral/FAT Viewer?action=UPDATE&amp;creator=factset&amp;DOC_NAME=fat:reuters_ltm_source_window.fat&amp;display_string=Audit&amp;DYN_ARGS=TRUE&amp;VAR:ID1=SR&amp;VAR:RCODE=FDSREVSTOTAL&amp;VAR:SDATE=20090399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3__123Graph_CChart_1C" localSheetId="0" hidden="1">#REF!</definedName>
    <definedName name="_233__123Graph_CChart_1C" hidden="1">#REF!</definedName>
    <definedName name="_233__FDSAUDITLINK__" localSheetId="0" hidden="1">{"fdsup://IBCentral/FAT Viewer?action=UPDATE&amp;creator=factset&amp;DOC_NAME=fat:reuters_ltm_source_window.fat&amp;display_string=Audit&amp;DYN_ARGS=TRUE&amp;VAR:ID1=IFSIA&amp;VAR:RCODE=FDSREVSTOTAL&amp;VAR:SDATE=20090399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233__FDSAUDITLINK__" hidden="1">{"fdsup://IBCentral/FAT Viewer?action=UPDATE&amp;creator=factset&amp;DOC_NAME=fat:reuters_ltm_source_window.fat&amp;display_string=Audit&amp;DYN_ARGS=TRUE&amp;VAR:ID1=IFSIA&amp;VAR:RCODE=FDSREVSTOTAL&amp;VAR:SDATE=20090399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234__FDSAUDITLINK__" localSheetId="0" hidden="1">{"fdsup://IBCentral/FAT Viewer?action=UPDATE&amp;creator=factset&amp;DOC_NAME=fat:reuters_ltm_source_window.fat&amp;display_string=Audit&amp;DYN_ARGS=TRUE&amp;VAR:ID1=VOL&amp;VAR:RCODE=FDSREVSTOTAL&amp;VAR:SDATE=20090199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34__FDSAUDITLINK__" hidden="1">{"fdsup://IBCentral/FAT Viewer?action=UPDATE&amp;creator=factset&amp;DOC_NAME=fat:reuters_ltm_source_window.fat&amp;display_string=Audit&amp;DYN_ARGS=TRUE&amp;VAR:ID1=VOL&amp;VAR:RCODE=FDSREVSTOTAL&amp;VAR:SDATE=20090199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35__123Graph_CChart_1CA" localSheetId="0" hidden="1">#REF!</definedName>
    <definedName name="_235__123Graph_CChart_1CA" hidden="1">#REF!</definedName>
    <definedName name="_235__FDSAUDITLINK__" localSheetId="0" hidden="1">{"fdsup://IBCentral/FAT Viewer?action=UPDATE&amp;creator=factset&amp;DOC_NAME=fat:reuters_ltm_source_window.fat&amp;display_string=Audit&amp;DYN_ARGS=TRUE&amp;VAR:ID1=CDI&amp;VAR:RCODE=FDSREVSTOTAL&amp;VAR:SDATE=20090399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35__FDSAUDITLINK__" hidden="1">{"fdsup://IBCentral/FAT Viewer?action=UPDATE&amp;creator=factset&amp;DOC_NAME=fat:reuters_ltm_source_window.fat&amp;display_string=Audit&amp;DYN_ARGS=TRUE&amp;VAR:ID1=CDI&amp;VAR:RCODE=FDSREVSTOTAL&amp;VAR:SDATE=20090399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36__FDSAUDITLINK__" localSheetId="0" hidden="1">{"fdsup://IBCentral/FAT Viewer?action=UPDATE&amp;creator=factset&amp;DOC_NAME=fat:reuters_ltm_source_window.fat&amp;display_string=Audit&amp;DYN_ARGS=TRUE&amp;VAR:ID1=DY&amp;VAR:RCODE=FDSREVSTOTAL&amp;VAR:SDATE=20090499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6__FDSAUDITLINK__" hidden="1">{"fdsup://IBCentral/FAT Viewer?action=UPDATE&amp;creator=factset&amp;DOC_NAME=fat:reuters_ltm_source_window.fat&amp;display_string=Audit&amp;DYN_ARGS=TRUE&amp;VAR:ID1=DY&amp;VAR:RCODE=FDSREVSTOTAL&amp;VAR:SDATE=20090499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37__123Graph_CChart_1CD" localSheetId="0" hidden="1">#REF!</definedName>
    <definedName name="_237__123Graph_CChart_1CD" hidden="1">#REF!</definedName>
    <definedName name="_237__FDSAUDITLINK__" localSheetId="0" hidden="1">{"fdsup://IBCentral/FAT Viewer?action=UPDATE&amp;creator=factset&amp;DOC_NAME=fat:reuters_ltm_source_window.fat&amp;display_string=Audit&amp;DYN_ARGS=TRUE&amp;VAR:ID1=VICR&amp;VAR:RCODE=FDSREVSTOTAL&amp;VAR:SDATE=20090399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37__FDSAUDITLINK__" hidden="1">{"fdsup://IBCentral/FAT Viewer?action=UPDATE&amp;creator=factset&amp;DOC_NAME=fat:reuters_ltm_source_window.fat&amp;display_string=Audit&amp;DYN_ARGS=TRUE&amp;VAR:ID1=VICR&amp;VAR:RCODE=FDSREVSTOTAL&amp;VAR:SDATE=20090399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38__FDSAUDITLINK__" localSheetId="0" hidden="1">{"fdsup://IBCentral/FAT Viewer?action=UPDATE&amp;creator=factset&amp;DOC_NAME=fat:reuters_ltm_source_window.fat&amp;display_string=Audit&amp;DYN_ARGS=TRUE&amp;VAR:ID1=YRCW&amp;VAR:RCODE=FDSREVSTOTAL&amp;VAR:SDATE=20090399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38__FDSAUDITLINK__" hidden="1">{"fdsup://IBCentral/FAT Viewer?action=UPDATE&amp;creator=factset&amp;DOC_NAME=fat:reuters_ltm_source_window.fat&amp;display_string=Audit&amp;DYN_ARGS=TRUE&amp;VAR:ID1=YRCW&amp;VAR:RCODE=FDSREVSTOTAL&amp;VAR:SDATE=20090399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39__123Graph_CChart_1CE" localSheetId="0" hidden="1">#REF!</definedName>
    <definedName name="_239__123Graph_CChart_1CE" hidden="1">#REF!</definedName>
    <definedName name="_239__FDSAUDITLINK__" localSheetId="0" hidden="1">{"fdsup://IBCentral/FAT Viewer?action=UPDATE&amp;creator=factset&amp;DOC_NAME=fat:reuters_ltm_source_window.fat&amp;display_string=Audit&amp;DYN_ARGS=TRUE&amp;VAR:ID1=ATAC&amp;VAR:RCODE=FDSREVSTOTAL&amp;VAR:SDATE=20090399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39__FDSAUDITLINK__" hidden="1">{"fdsup://IBCentral/FAT Viewer?action=UPDATE&amp;creator=factset&amp;DOC_NAME=fat:reuters_ltm_source_window.fat&amp;display_string=Audit&amp;DYN_ARGS=TRUE&amp;VAR:ID1=ATAC&amp;VAR:RCODE=FDSREVSTOTAL&amp;VAR:SDATE=20090399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__123Graph_XCHART_10" localSheetId="0" hidden="1">#REF!</definedName>
    <definedName name="_24__123Graph_XCHART_10" hidden="1">#REF!</definedName>
    <definedName name="_24__FDSAUDITLINK__" localSheetId="0" hidden="1">{"fdsup://IBCentral/FAT Viewer?action=UPDATE&amp;creator=factset&amp;DOC_NAME=fat:reuters_ltm_source_window.fat&amp;display_string=Audit&amp;DYN_ARGS=TRUE&amp;VAR:ID1=GDI&amp;VAR:RCODE=FIBCEBITDA&amp;VAR:SDATE=20090399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4__FDSAUDITLINK__" hidden="1">{"fdsup://IBCentral/FAT Viewer?action=UPDATE&amp;creator=factset&amp;DOC_NAME=fat:reuters_ltm_source_window.fat&amp;display_string=Audit&amp;DYN_ARGS=TRUE&amp;VAR:ID1=GDI&amp;VAR:RCODE=FIBCEBITDA&amp;VAR:SDATE=20090399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40__FDSAUDITLINK__" localSheetId="0" hidden="1">{"fdsup://IBCentral/FAT Viewer?action=UPDATE&amp;creator=factset&amp;DOC_NAME=fat:reuters_annual_source_window.fat&amp;display_string=Audit&amp;DYN_ARGS=TRUE&amp;VAR:ID1=14719510&amp;VAR:RCODE=FDSREVSTOTAL&amp;VAR:SDATE=20090199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40__FDSAUDITLINK__" hidden="1">{"fdsup://IBCentral/FAT Viewer?action=UPDATE&amp;creator=factset&amp;DOC_NAME=fat:reuters_annual_source_window.fat&amp;display_string=Audit&amp;DYN_ARGS=TRUE&amp;VAR:ID1=14719510&amp;VAR:RCODE=FDSREVSTOTAL&amp;VAR:SDATE=20090199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41__123Graph_CChart_1D" localSheetId="0" hidden="1">#REF!</definedName>
    <definedName name="_241__123Graph_CChart_1D" hidden="1">#REF!</definedName>
    <definedName name="_241__FDSAUDITLINK__" localSheetId="0" hidden="1">{"fdsup://IBCentral/FAT Viewer?action=UPDATE&amp;creator=factset&amp;DOC_NAME=fat:reuters_ltm_source_window.fat&amp;display_string=Audit&amp;DYN_ARGS=TRUE&amp;VAR:ID1=AIN&amp;VAR:RCODE=FDSREVSTOTAL&amp;VAR:SDATE=20090399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1__FDSAUDITLINK__" hidden="1">{"fdsup://IBCentral/FAT Viewer?action=UPDATE&amp;creator=factset&amp;DOC_NAME=fat:reuters_ltm_source_window.fat&amp;display_string=Audit&amp;DYN_ARGS=TRUE&amp;VAR:ID1=AIN&amp;VAR:RCODE=FDSREVSTOTAL&amp;VAR:SDATE=20090399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2__FDSAUDITLINK__" localSheetId="0" hidden="1">{"fdsup://IBCentral/FAT Viewer?action=UPDATE&amp;creator=factset&amp;DOC_NAME=fat:reuters_ltm_source_window.fat&amp;display_string=Audit&amp;DYN_ARGS=TRUE&amp;VAR:ID1=URI&amp;VAR:RCODE=FDSREVSTOTAL&amp;VAR:SDATE=20090399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2__FDSAUDITLINK__" hidden="1">{"fdsup://IBCentral/FAT Viewer?action=UPDATE&amp;creator=factset&amp;DOC_NAME=fat:reuters_ltm_source_window.fat&amp;display_string=Audit&amp;DYN_ARGS=TRUE&amp;VAR:ID1=URI&amp;VAR:RCODE=FDSREVSTOTAL&amp;VAR:SDATE=20090399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3__123Graph_CChart_1E" localSheetId="0" hidden="1">#REF!</definedName>
    <definedName name="_243__123Graph_CChart_1E" hidden="1">#REF!</definedName>
    <definedName name="_243__FDSAUDITLINK__" localSheetId="0" hidden="1">{"fdsup://IBCentral/FAT Viewer?action=UPDATE&amp;creator=factset&amp;DOC_NAME=fat:reuters_ltm_source_window.fat&amp;display_string=Audit&amp;DYN_ARGS=TRUE&amp;VAR:ID1=HSII&amp;VAR:RCODE=FDSREVSTOTAL&amp;VAR:SDATE=20090399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3__FDSAUDITLINK__" hidden="1">{"fdsup://IBCentral/FAT Viewer?action=UPDATE&amp;creator=factset&amp;DOC_NAME=fat:reuters_ltm_source_window.fat&amp;display_string=Audit&amp;DYN_ARGS=TRUE&amp;VAR:ID1=HSII&amp;VAR:RCODE=FDSREVSTOTAL&amp;VAR:SDATE=20090399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4__FDSAUDITLINK__" localSheetId="0" hidden="1">{"fdsup://IBCentral/FAT Viewer?action=UPDATE&amp;creator=factset&amp;DOC_NAME=fat:reuters_ltm_source_window.fat&amp;display_string=Audit&amp;DYN_ARGS=TRUE&amp;VAR:ID1=FSS&amp;VAR:RCODE=FDSREVSTOTAL&amp;VAR:SDATE=20090399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4__FDSAUDITLINK__" hidden="1">{"fdsup://IBCentral/FAT Viewer?action=UPDATE&amp;creator=factset&amp;DOC_NAME=fat:reuters_ltm_source_window.fat&amp;display_string=Audit&amp;DYN_ARGS=TRUE&amp;VAR:ID1=FSS&amp;VAR:RCODE=FDSREVSTOTAL&amp;VAR:SDATE=20090399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5__123Graph_CChart_1F" localSheetId="0" hidden="1">#REF!</definedName>
    <definedName name="_245__123Graph_CChart_1F" hidden="1">#REF!</definedName>
    <definedName name="_245__FDSAUDITLINK__" localSheetId="0" hidden="1">{"fdsup://IBCentral/FAT Viewer?action=UPDATE&amp;creator=factset&amp;DOC_NAME=fat:reuters_ltm_source_window.fat&amp;display_string=Audit&amp;DYN_ARGS=TRUE&amp;VAR:ID1=APSG&amp;VAR:RCODE=FDSREVSTOTAL&amp;VAR:SDATE=20090199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5__FDSAUDITLINK__" hidden="1">{"fdsup://IBCentral/FAT Viewer?action=UPDATE&amp;creator=factset&amp;DOC_NAME=fat:reuters_ltm_source_window.fat&amp;display_string=Audit&amp;DYN_ARGS=TRUE&amp;VAR:ID1=APSG&amp;VAR:RCODE=FDSREVSTOTAL&amp;VAR:SDATE=20090199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6__FDSAUDITLINK__" localSheetId="0" hidden="1">{"fdsup://IBCentral/FAT Viewer?action=UPDATE&amp;creator=factset&amp;DOC_NAME=fat:reuters_ltm_source_window.fat&amp;display_string=Audit&amp;DYN_ARGS=TRUE&amp;VAR:ID1=VVI&amp;VAR:RCODE=FDSREVSTOTAL&amp;VAR:SDATE=20090399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6__FDSAUDITLINK__" hidden="1">{"fdsup://IBCentral/FAT Viewer?action=UPDATE&amp;creator=factset&amp;DOC_NAME=fat:reuters_ltm_source_window.fat&amp;display_string=Audit&amp;DYN_ARGS=TRUE&amp;VAR:ID1=VVI&amp;VAR:RCODE=FDSREVSTOTAL&amp;VAR:SDATE=20090399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7__123Graph_CChart_1G" localSheetId="0" hidden="1">#REF!</definedName>
    <definedName name="_247__123Graph_CChart_1G" hidden="1">#REF!</definedName>
    <definedName name="_247__FDSAUDITLINK__" localSheetId="0" hidden="1">{"fdsup://IBCentral/FAT Viewer?action=UPDATE&amp;creator=factset&amp;DOC_NAME=fat:reuters_ltm_source_window.fat&amp;display_string=Audit&amp;DYN_ARGS=TRUE&amp;VAR:ID1=JBT&amp;VAR:RCODE=FDSREVSTOTAL&amp;VAR:SDATE=20090399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7__FDSAUDITLINK__" hidden="1">{"fdsup://IBCentral/FAT Viewer?action=UPDATE&amp;creator=factset&amp;DOC_NAME=fat:reuters_ltm_source_window.fat&amp;display_string=Audit&amp;DYN_ARGS=TRUE&amp;VAR:ID1=JBT&amp;VAR:RCODE=FDSREVSTOTAL&amp;VAR:SDATE=20090399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48__FDSAUDITLINK__" localSheetId="0" hidden="1">{"fdsup://IBCentral/FAT Viewer?action=UPDATE&amp;creator=factset&amp;DOC_NAME=fat:reuters_ltm_source_window.fat&amp;display_string=Audit&amp;DYN_ARGS=TRUE&amp;VAR:ID1=KAMN&amp;VAR:RCODE=FDSREVSTOTAL&amp;VAR:SDATE=20090399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8__FDSAUDITLINK__" hidden="1">{"fdsup://IBCentral/FAT Viewer?action=UPDATE&amp;creator=factset&amp;DOC_NAME=fat:reuters_ltm_source_window.fat&amp;display_string=Audit&amp;DYN_ARGS=TRUE&amp;VAR:ID1=KAMN&amp;VAR:RCODE=FDSREVSTOTAL&amp;VAR:SDATE=20090399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49__123Graph_CChart_1H" localSheetId="0" hidden="1">#REF!</definedName>
    <definedName name="_249__123Graph_CChart_1H" hidden="1">#REF!</definedName>
    <definedName name="_249__FDSAUDITLINK__" localSheetId="0" hidden="1">{"fdsup://IBCentral/FAT Viewer?action=UPDATE&amp;creator=factset&amp;DOC_NAME=fat:reuters_annual_source_window.fat&amp;display_string=Audit&amp;DYN_ARGS=TRUE&amp;VAR:ID1=03759810&amp;VAR:RCODE=FDSREVSTOTAL&amp;VAR:SDATE=20090299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49__FDSAUDITLINK__" hidden="1">{"fdsup://IBCentral/FAT Viewer?action=UPDATE&amp;creator=factset&amp;DOC_NAME=fat:reuters_annual_source_window.fat&amp;display_string=Audit&amp;DYN_ARGS=TRUE&amp;VAR:ID1=03759810&amp;VAR:RCODE=FDSREVSTOTAL&amp;VAR:SDATE=20090299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5__123Graph_AChart_1AI" localSheetId="0" hidden="1">#REF!</definedName>
    <definedName name="_25__123Graph_AChart_1AI" hidden="1">#REF!</definedName>
    <definedName name="_25__123Graph_XCHART_11" localSheetId="0" hidden="1">#REF!</definedName>
    <definedName name="_25__123Graph_XCHART_11" hidden="1">#REF!</definedName>
    <definedName name="_25__FDSAUDITLINK__" localSheetId="0" hidden="1">{"fdsup://IBCentral/FAT Viewer?action=UPDATE&amp;creator=factset&amp;DOC_NAME=fat:reuters_ltm_source_window.fat&amp;display_string=Audit&amp;DYN_ARGS=TRUE&amp;VAR:ID1=CLH&amp;VAR:RCODE=FIBCEBITDA&amp;VAR:SDATE=20090399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5__FDSAUDITLINK__" hidden="1">{"fdsup://IBCentral/FAT Viewer?action=UPDATE&amp;creator=factset&amp;DOC_NAME=fat:reuters_ltm_source_window.fat&amp;display_string=Audit&amp;DYN_ARGS=TRUE&amp;VAR:ID1=CLH&amp;VAR:RCODE=FIBCEBITDA&amp;VAR:SDATE=20090399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50__FDSAUDITLINK__" localSheetId="0" hidden="1">{"fdsup://IBCentral/FAT Viewer?action=UPDATE&amp;creator=factset&amp;DOC_NAME=fat:reuters_ltm_source_window.fat&amp;display_string=Audit&amp;DYN_ARGS=TRUE&amp;VAR:ID1=KELYA&amp;VAR:RCODE=FDSREVSTOTAL&amp;VAR:SDATE=20090399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250__FDSAUDITLINK__" hidden="1">{"fdsup://IBCentral/FAT Viewer?action=UPDATE&amp;creator=factset&amp;DOC_NAME=fat:reuters_ltm_source_window.fat&amp;display_string=Audit&amp;DYN_ARGS=TRUE&amp;VAR:ID1=KELYA&amp;VAR:RCODE=FDSREVSTOTAL&amp;VAR:SDATE=20090399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251__123Graph_CChart_1I" localSheetId="0" hidden="1">#REF!</definedName>
    <definedName name="_251__123Graph_CChart_1I" hidden="1">#REF!</definedName>
    <definedName name="_251__FDSAUDITLINK__" localSheetId="0" hidden="1">{"fdsup://IBCentral/FAT Viewer?action=UPDATE&amp;creator=factset&amp;DOC_NAME=fat:reuters_ltm_source_window.fat&amp;display_string=Audit&amp;DYN_ARGS=TRUE&amp;VAR:ID1=SCHS&amp;VAR:RCODE=FDSREVSTOTAL&amp;VAR:SDATE=20090199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51__FDSAUDITLINK__" hidden="1">{"fdsup://IBCentral/FAT Viewer?action=UPDATE&amp;creator=factset&amp;DOC_NAME=fat:reuters_ltm_source_window.fat&amp;display_string=Audit&amp;DYN_ARGS=TRUE&amp;VAR:ID1=SCHS&amp;VAR:RCODE=FDSREVSTOTAL&amp;VAR:SDATE=20090199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52__FDSAUDITLINK__" localSheetId="0" hidden="1">{"fdsup://IBCentral/FAT Viewer?action=UPDATE&amp;creator=factset&amp;DOC_NAME=fat:reuters_ltm_source_window.fat&amp;display_string=Audit&amp;DYN_ARGS=TRUE&amp;VAR:ID1=LNN&amp;VAR:RCODE=FDSREVSTOTAL&amp;VAR:SDATE=20090299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2__FDSAUDITLINK__" hidden="1">{"fdsup://IBCentral/FAT Viewer?action=UPDATE&amp;creator=factset&amp;DOC_NAME=fat:reuters_ltm_source_window.fat&amp;display_string=Audit&amp;DYN_ARGS=TRUE&amp;VAR:ID1=LNN&amp;VAR:RCODE=FDSREVSTOTAL&amp;VAR:SDATE=20090299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3__123Graph_CChart_1J" localSheetId="0" hidden="1">#REF!</definedName>
    <definedName name="_253__123Graph_CChart_1J" hidden="1">#REF!</definedName>
    <definedName name="_253__FDSAUDITLINK__" localSheetId="0" hidden="1">{"fdsup://IBCentral/FAT Viewer?action=UPDATE&amp;creator=factset&amp;DOC_NAME=fat:reuters_ltm_source_window.fat&amp;display_string=Audit&amp;DYN_ARGS=TRUE&amp;VAR:ID1=NPO&amp;VAR:RCODE=FDSREVSTOTAL&amp;VAR:SDATE=20090399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3__FDSAUDITLINK__" hidden="1">{"fdsup://IBCentral/FAT Viewer?action=UPDATE&amp;creator=factset&amp;DOC_NAME=fat:reuters_ltm_source_window.fat&amp;display_string=Audit&amp;DYN_ARGS=TRUE&amp;VAR:ID1=NPO&amp;VAR:RCODE=FDSREVSTOTAL&amp;VAR:SDATE=20090399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4__FDSAUDITLINK__" localSheetId="0" hidden="1">{"fdsup://IBCentral/FAT Viewer?action=UPDATE&amp;creator=factset&amp;DOC_NAME=fat:reuters_annual_source_window.fat&amp;display_string=Audit&amp;DYN_ARGS=TRUE&amp;VAR:ID1=00247410&amp;VAR:RCODE=FDSREVSTOTAL&amp;VAR:SDATE=20090299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54__FDSAUDITLINK__" hidden="1">{"fdsup://IBCentral/FAT Viewer?action=UPDATE&amp;creator=factset&amp;DOC_NAME=fat:reuters_annual_source_window.fat&amp;display_string=Audit&amp;DYN_ARGS=TRUE&amp;VAR:ID1=00247410&amp;VAR:RCODE=FDSREVSTOTAL&amp;VAR:SDATE=20090299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55__123Graph_CChart_1K" localSheetId="0" hidden="1">#REF!</definedName>
    <definedName name="_255__123Graph_CChart_1K" hidden="1">#REF!</definedName>
    <definedName name="_255__FDSAUDITLINK__" localSheetId="0" hidden="1">{"fdsup://IBCentral/FAT Viewer?action=UPDATE&amp;creator=factset&amp;DOC_NAME=fat:reuters_ltm_source_window.fat&amp;display_string=Audit&amp;DYN_ARGS=TRUE&amp;VAR:ID1=TBI&amp;VAR:RCODE=FDSREVSTOTAL&amp;VAR:SDATE=20090399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5__FDSAUDITLINK__" hidden="1">{"fdsup://IBCentral/FAT Viewer?action=UPDATE&amp;creator=factset&amp;DOC_NAME=fat:reuters_ltm_source_window.fat&amp;display_string=Audit&amp;DYN_ARGS=TRUE&amp;VAR:ID1=TBI&amp;VAR:RCODE=FDSREVSTOTAL&amp;VAR:SDATE=20090399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6__FDSAUDITLINK__" localSheetId="0" hidden="1">{"fdsup://IBCentral/FAT Viewer?action=UPDATE&amp;creator=factset&amp;DOC_NAME=fat:reuters_ltm_source_window.fat&amp;display_string=Audit&amp;DYN_ARGS=TRUE&amp;VAR:ID1=NX&amp;VAR:RCODE=FDSREVSTOTAL&amp;VAR:SDATE=20090199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56__FDSAUDITLINK__" hidden="1">{"fdsup://IBCentral/FAT Viewer?action=UPDATE&amp;creator=factset&amp;DOC_NAME=fat:reuters_ltm_source_window.fat&amp;display_string=Audit&amp;DYN_ARGS=TRUE&amp;VAR:ID1=NX&amp;VAR:RCODE=FDSREVSTOTAL&amp;VAR:SDATE=20090199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57__123Graph_CChart_1L" localSheetId="0" hidden="1">#REF!</definedName>
    <definedName name="_257__123Graph_CChart_1L" hidden="1">#REF!</definedName>
    <definedName name="_257__FDSAUDITLINK__" localSheetId="0" hidden="1">{"fdsup://IBCentral/FAT Viewer?action=UPDATE&amp;creator=factset&amp;DOC_NAME=fat:reuters_ltm_source_window.fat&amp;display_string=Audit&amp;DYN_ARGS=TRUE&amp;VAR:ID1=GKSR&amp;VAR:RCODE=FDSREVSTOTAL&amp;VAR:SDATE=20090399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57__FDSAUDITLINK__" hidden="1">{"fdsup://IBCentral/FAT Viewer?action=UPDATE&amp;creator=factset&amp;DOC_NAME=fat:reuters_ltm_source_window.fat&amp;display_string=Audit&amp;DYN_ARGS=TRUE&amp;VAR:ID1=GKSR&amp;VAR:RCODE=FDSREVSTOTAL&amp;VAR:SDATE=20090399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58__FDSAUDITLINK__" localSheetId="0" hidden="1">{"fdsup://IBCentral/FAT Viewer?action=UPDATE&amp;creator=factset&amp;DOC_NAME=fat:reuters_ltm_source_window.fat&amp;display_string=Audit&amp;DYN_ARGS=TRUE&amp;VAR:ID1=CIR&amp;VAR:RCODE=FDSREVSTOTAL&amp;VAR:SDATE=20090399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8__FDSAUDITLINK__" hidden="1">{"fdsup://IBCentral/FAT Viewer?action=UPDATE&amp;creator=factset&amp;DOC_NAME=fat:reuters_ltm_source_window.fat&amp;display_string=Audit&amp;DYN_ARGS=TRUE&amp;VAR:ID1=CIR&amp;VAR:RCODE=FDSREVSTOTAL&amp;VAR:SDATE=20090399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9__123Graph_CChart_1N" localSheetId="0" hidden="1">#REF!</definedName>
    <definedName name="_259__123Graph_CChart_1N" hidden="1">#REF!</definedName>
    <definedName name="_259__FDSAUDITLINK__" localSheetId="0" hidden="1">{"fdsup://IBCentral/FAT Viewer?action=UPDATE&amp;creator=factset&amp;DOC_NAME=fat:reuters_ltm_source_window.fat&amp;display_string=Audit&amp;DYN_ARGS=TRUE&amp;VAR:ID1=KFY&amp;VAR:RCODE=FDSREVSTOTAL&amp;VAR:SDATE=20090199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59__FDSAUDITLINK__" hidden="1">{"fdsup://IBCentral/FAT Viewer?action=UPDATE&amp;creator=factset&amp;DOC_NAME=fat:reuters_ltm_source_window.fat&amp;display_string=Audit&amp;DYN_ARGS=TRUE&amp;VAR:ID1=KFY&amp;VAR:RCODE=FDSREVSTOTAL&amp;VAR:SDATE=20090199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__123Graph_XCHART_8" localSheetId="0" hidden="1">#REF!</definedName>
    <definedName name="_26__123Graph_XCHART_8" hidden="1">#REF!</definedName>
    <definedName name="_26__FDSAUDITLINK__" localSheetId="0" hidden="1">{"fdsup://IBCentral/FAT Viewer?action=UPDATE&amp;creator=factset&amp;DOC_NAME=fat:reuters_ltm_source_window.fat&amp;display_string=Audit&amp;DYN_ARGS=TRUE&amp;VAR:ID1=BUCY&amp;VAR:RCODE=FIBCEBITDA&amp;VAR:SDATE=20090399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6__FDSAUDITLINK__" hidden="1">{"fdsup://IBCentral/FAT Viewer?action=UPDATE&amp;creator=factset&amp;DOC_NAME=fat:reuters_ltm_source_window.fat&amp;display_string=Audit&amp;DYN_ARGS=TRUE&amp;VAR:ID1=BUCY&amp;VAR:RCODE=FIBCEBITDA&amp;VAR:SDATE=20090399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60__FDSAUDITLINK__" localSheetId="0" hidden="1">{"fdsup://IBCentral/FAT Viewer?action=UPDATE&amp;creator=factset&amp;DOC_NAME=fat:reuters_ltm_source_window.fat&amp;display_string=Audit&amp;DYN_ARGS=TRUE&amp;VAR:ID1=MINI&amp;VAR:RCODE=FDSREVSTOTAL&amp;VAR:SDATE=20090399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0__FDSAUDITLINK__" hidden="1">{"fdsup://IBCentral/FAT Viewer?action=UPDATE&amp;creator=factset&amp;DOC_NAME=fat:reuters_ltm_source_window.fat&amp;display_string=Audit&amp;DYN_ARGS=TRUE&amp;VAR:ID1=MINI&amp;VAR:RCODE=FDSREVSTOTAL&amp;VAR:SDATE=20090399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1__123Graph_CChart_1O" localSheetId="0" hidden="1">#REF!</definedName>
    <definedName name="_261__123Graph_CChart_1O" hidden="1">#REF!</definedName>
    <definedName name="_261__FDSAUDITLINK__" localSheetId="0" hidden="1">{"fdsup://IBCentral/FAT Viewer?action=UPDATE&amp;creator=factset&amp;DOC_NAME=fat:reuters_ltm_source_window.fat&amp;display_string=Audit&amp;DYN_ARGS=TRUE&amp;VAR:ID1=AVAV&amp;VAR:RCODE=FDSREVSTOTAL&amp;VAR:SDATE=20090199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1__FDSAUDITLINK__" hidden="1">{"fdsup://IBCentral/FAT Viewer?action=UPDATE&amp;creator=factset&amp;DOC_NAME=fat:reuters_ltm_source_window.fat&amp;display_string=Audit&amp;DYN_ARGS=TRUE&amp;VAR:ID1=AVAV&amp;VAR:RCODE=FDSREVSTOTAL&amp;VAR:SDATE=20090199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2__FDSAUDITLINK__" localSheetId="0" hidden="1">{"fdsup://IBCentral/FAT Viewer?action=UPDATE&amp;creator=factset&amp;DOC_NAME=fat:reuters_ltm_source_window.fat&amp;display_string=Audit&amp;DYN_ARGS=TRUE&amp;VAR:ID1=INSU&amp;VAR:RCODE=FDSREVSTOTAL&amp;VAR:SDATE=20090399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2__FDSAUDITLINK__" hidden="1">{"fdsup://IBCentral/FAT Viewer?action=UPDATE&amp;creator=factset&amp;DOC_NAME=fat:reuters_ltm_source_window.fat&amp;display_string=Audit&amp;DYN_ARGS=TRUE&amp;VAR:ID1=INSU&amp;VAR:RCODE=FDSREVSTOTAL&amp;VAR:SDATE=20090399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3__123Graph_CChart_1P" localSheetId="0" hidden="1">#REF!</definedName>
    <definedName name="_263__123Graph_CChart_1P" hidden="1">#REF!</definedName>
    <definedName name="_263__FDSAUDITLINK__" localSheetId="0" hidden="1">{"fdsup://IBCentral/FAT Viewer?action=UPDATE&amp;creator=factset&amp;DOC_NAME=fat:reuters_ltm_source_window.fat&amp;display_string=Audit&amp;DYN_ARGS=TRUE&amp;VAR:ID1=GFF&amp;VAR:RCODE=FDSREVSTOTAL&amp;VAR:SDATE=20090399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3__FDSAUDITLINK__" hidden="1">{"fdsup://IBCentral/FAT Viewer?action=UPDATE&amp;creator=factset&amp;DOC_NAME=fat:reuters_ltm_source_window.fat&amp;display_string=Audit&amp;DYN_ARGS=TRUE&amp;VAR:ID1=GFF&amp;VAR:RCODE=FDSREVSTOTAL&amp;VAR:SDATE=20090399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4__FDSAUDITLINK__" localSheetId="0" hidden="1">{"fdsup://IBCentral/FAT Viewer?action=UPDATE&amp;creator=factset&amp;DOC_NAME=fat:reuters_ltm_source_window.fat&amp;display_string=Audit&amp;DYN_ARGS=TRUE&amp;VAR:ID1=AXYS&amp;VAR:RCODE=FDSREVSTOTAL&amp;VAR:SDATE=20090399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4__FDSAUDITLINK__" hidden="1">{"fdsup://IBCentral/FAT Viewer?action=UPDATE&amp;creator=factset&amp;DOC_NAME=fat:reuters_ltm_source_window.fat&amp;display_string=Audit&amp;DYN_ARGS=TRUE&amp;VAR:ID1=AXYS&amp;VAR:RCODE=FDSREVSTOTAL&amp;VAR:SDATE=20090399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5__123Graph_CChart_1T" localSheetId="0" hidden="1">#REF!</definedName>
    <definedName name="_265__123Graph_CChart_1T" hidden="1">#REF!</definedName>
    <definedName name="_265__FDSAUDITLINK__" localSheetId="0" hidden="1">{"fdsup://IBCentral/FAT Viewer?action=UPDATE&amp;creator=factset&amp;DOC_NAME=fat:reuters_annual_source_window.fat&amp;display_string=Audit&amp;DYN_ARGS=TRUE&amp;VAR:ID1=02942910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65__FDSAUDITLINK__" hidden="1">{"fdsup://IBCentral/FAT Viewer?action=UPDATE&amp;creator=factset&amp;DOC_NAME=fat:reuters_annual_source_window.fat&amp;display_string=Audit&amp;DYN_ARGS=TRUE&amp;VAR:ID1=02942910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66__FDSAUDITLINK__" localSheetId="0" hidden="1">{"fdsup://IBCentral/FAT Viewer?action=UPDATE&amp;creator=factset&amp;DOC_NAME=fat:reuters_ltm_source_window.fat&amp;display_string=Audit&amp;DYN_ARGS=TRUE&amp;VAR:ID1=FWRD&amp;VAR:RCODE=FDSREVSTOTAL&amp;VAR:SDATE=20090399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6__FDSAUDITLINK__" hidden="1">{"fdsup://IBCentral/FAT Viewer?action=UPDATE&amp;creator=factset&amp;DOC_NAME=fat:reuters_ltm_source_window.fat&amp;display_string=Audit&amp;DYN_ARGS=TRUE&amp;VAR:ID1=FWRD&amp;VAR:RCODE=FDSREVSTOTAL&amp;VAR:SDATE=20090399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67__123Graph_CChart_1U" localSheetId="0" hidden="1">#REF!</definedName>
    <definedName name="_267__123Graph_CChart_1U" hidden="1">#REF!</definedName>
    <definedName name="_267__FDSAUDITLINK__" localSheetId="0" hidden="1">{"fdsup://IBCentral/FAT Viewer?action=UPDATE&amp;creator=factset&amp;DOC_NAME=fat:reuters_ltm_source_window.fat&amp;display_string=Audit&amp;DYN_ARGS=TRUE&amp;VAR:ID1=HNI&amp;VAR:RCODE=FDSREVSTOTAL&amp;VAR:SDATE=20090399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7__FDSAUDITLINK__" hidden="1">{"fdsup://IBCentral/FAT Viewer?action=UPDATE&amp;creator=factset&amp;DOC_NAME=fat:reuters_ltm_source_window.fat&amp;display_string=Audit&amp;DYN_ARGS=TRUE&amp;VAR:ID1=HNI&amp;VAR:RCODE=FDSREVSTOTAL&amp;VAR:SDATE=20090399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8__FDSAUDITLINK__" localSheetId="0" hidden="1">{"fdsup://IBCentral/FAT Viewer?action=UPDATE&amp;creator=factset&amp;DOC_NAME=fat:reuters_ltm_source_window.fat&amp;display_string=Audit&amp;DYN_ARGS=TRUE&amp;VAR:ID1=AAI&amp;VAR:RCODE=FDSREVSTOTAL&amp;VAR:SDATE=20090399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8__FDSAUDITLINK__" hidden="1">{"fdsup://IBCentral/FAT Viewer?action=UPDATE&amp;creator=factset&amp;DOC_NAME=fat:reuters_ltm_source_window.fat&amp;display_string=Audit&amp;DYN_ARGS=TRUE&amp;VAR:ID1=AAI&amp;VAR:RCODE=FDSREVSTOTAL&amp;VAR:SDATE=20090399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9__123Graph_CChart_1W" localSheetId="0" hidden="1">#REF!</definedName>
    <definedName name="_269__123Graph_CChart_1W" hidden="1">#REF!</definedName>
    <definedName name="_269__FDSAUDITLINK__" localSheetId="0" hidden="1">{"fdsup://IBCentral/FAT Viewer?action=UPDATE&amp;creator=factset&amp;DOC_NAME=fat:reuters_ltm_source_window.fat&amp;display_string=Audit&amp;DYN_ARGS=TRUE&amp;VAR:ID1=ATU&amp;VAR:RCODE=FDSREVSTOTAL&amp;VAR:SDATE=20090299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69__FDSAUDITLINK__" hidden="1">{"fdsup://IBCentral/FAT Viewer?action=UPDATE&amp;creator=factset&amp;DOC_NAME=fat:reuters_ltm_source_window.fat&amp;display_string=Audit&amp;DYN_ARGS=TRUE&amp;VAR:ID1=ATU&amp;VAR:RCODE=FDSREVSTOTAL&amp;VAR:SDATE=20090299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__123Graph_AChart_1AJ" localSheetId="0" hidden="1">#REF!</definedName>
    <definedName name="_27__123Graph_AChart_1AJ" hidden="1">#REF!</definedName>
    <definedName name="_27__123Graph_XCHART_9" localSheetId="0" hidden="1">#REF!</definedName>
    <definedName name="_27__123Graph_XCHART_9" hidden="1">#REF!</definedName>
    <definedName name="_27__FDSAUDITLINK__" localSheetId="0" hidden="1">{"fdsup://IBCentral/FAT Viewer?action=UPDATE&amp;creator=factset&amp;DOC_NAME=fat:reuters_ltm_source_window.fat&amp;display_string=Audit&amp;DYN_ARGS=TRUE&amp;VAR:ID1=BCO&amp;VAR:RCODE=FIBCEBITDA&amp;VAR:SDATE=20090399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7__FDSAUDITLINK__" hidden="1">{"fdsup://IBCentral/FAT Viewer?action=UPDATE&amp;creator=factset&amp;DOC_NAME=fat:reuters_ltm_source_window.fat&amp;display_string=Audit&amp;DYN_ARGS=TRUE&amp;VAR:ID1=BCO&amp;VAR:RCODE=FIBCEBITDA&amp;VAR:SDATE=20090399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70__FDSAUDITLINK__" localSheetId="0" hidden="1">{"fdsup://IBCentral/FAT Viewer?action=UPDATE&amp;creator=factset&amp;DOC_NAME=fat:reuters_ltm_source_window.fat&amp;display_string=Audit&amp;DYN_ARGS=TRUE&amp;VAR:ID1=EXBD&amp;VAR:RCODE=FDSREVSTOTAL&amp;VAR:SDATE=20090399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0__FDSAUDITLINK__" hidden="1">{"fdsup://IBCentral/FAT Viewer?action=UPDATE&amp;creator=factset&amp;DOC_NAME=fat:reuters_ltm_source_window.fat&amp;display_string=Audit&amp;DYN_ARGS=TRUE&amp;VAR:ID1=EXBD&amp;VAR:RCODE=FDSREVSTOTAL&amp;VAR:SDATE=20090399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1__123Graph_CChart_1Y" localSheetId="0" hidden="1">#REF!</definedName>
    <definedName name="_271__123Graph_CChart_1Y" hidden="1">#REF!</definedName>
    <definedName name="_271__FDSAUDITLINK__" localSheetId="0" hidden="1">{"fdsup://IBCentral/FAT Viewer?action=UPDATE&amp;creator=factset&amp;DOC_NAME=fat:reuters_ltm_source_window.fat&amp;display_string=Audit&amp;DYN_ARGS=TRUE&amp;VAR:ID1=AIR&amp;VAR:RCODE=FDSREVSTOTAL&amp;VAR:SDATE=20090299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1__FDSAUDITLINK__" hidden="1">{"fdsup://IBCentral/FAT Viewer?action=UPDATE&amp;creator=factset&amp;DOC_NAME=fat:reuters_ltm_source_window.fat&amp;display_string=Audit&amp;DYN_ARGS=TRUE&amp;VAR:ID1=AIR&amp;VAR:RCODE=FDSREVSTOTAL&amp;VAR:SDATE=20090299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2__FDSAUDITLINK__" localSheetId="0" hidden="1">{"fdsup://IBCentral/FAT Viewer?action=UPDATE&amp;creator=factset&amp;DOC_NAME=fat:reuters_ltm_source_window.fat&amp;display_string=Audit&amp;DYN_ARGS=TRUE&amp;VAR:ID1=IIVI&amp;VAR:RCODE=FDSREVSTOTAL&amp;VAR:SDATE=20090399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2__FDSAUDITLINK__" hidden="1">{"fdsup://IBCentral/FAT Viewer?action=UPDATE&amp;creator=factset&amp;DOC_NAME=fat:reuters_ltm_source_window.fat&amp;display_string=Audit&amp;DYN_ARGS=TRUE&amp;VAR:ID1=IIVI&amp;VAR:RCODE=FDSREVSTOTAL&amp;VAR:SDATE=20090399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3__123Graph_CChart_2A" localSheetId="0" hidden="1">#REF!</definedName>
    <definedName name="_273__123Graph_CChart_2A" hidden="1">#REF!</definedName>
    <definedName name="_273__FDSAUDITLINK__" localSheetId="0" hidden="1">{"fdsup://IBCentral/FAT Viewer?action=UPDATE&amp;creator=factset&amp;DOC_NAME=fat:reuters_ltm_source_window.fat&amp;display_string=Audit&amp;DYN_ARGS=TRUE&amp;VAR:ID1=CRDN&amp;VAR:RCODE=FDSREVSTOTAL&amp;VAR:SDATE=20090399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3__FDSAUDITLINK__" hidden="1">{"fdsup://IBCentral/FAT Viewer?action=UPDATE&amp;creator=factset&amp;DOC_NAME=fat:reuters_ltm_source_window.fat&amp;display_string=Audit&amp;DYN_ARGS=TRUE&amp;VAR:ID1=CRDN&amp;VAR:RCODE=FDSREVSTOTAL&amp;VAR:SDATE=20090399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4__FDSAUDITLINK__" localSheetId="0" hidden="1">{"fdsup://IBCentral/FAT Viewer?action=UPDATE&amp;creator=factset&amp;DOC_NAME=fat:reuters_ltm_source_window.fat&amp;display_string=Audit&amp;DYN_ARGS=TRUE&amp;VAR:ID1=UFPI&amp;VAR:RCODE=FDSREVSTOTAL&amp;VAR:SDATE=20090399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4__FDSAUDITLINK__" hidden="1">{"fdsup://IBCentral/FAT Viewer?action=UPDATE&amp;creator=factset&amp;DOC_NAME=fat:reuters_ltm_source_window.fat&amp;display_string=Audit&amp;DYN_ARGS=TRUE&amp;VAR:ID1=UFPI&amp;VAR:RCODE=FDSREVSTOTAL&amp;VAR:SDATE=20090399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5__123Graph_CChart_2AE" localSheetId="0" hidden="1">#REF!</definedName>
    <definedName name="_275__123Graph_CChart_2AE" hidden="1">#REF!</definedName>
    <definedName name="_275__FDSAUDITLINK__" localSheetId="0" hidden="1">{"fdsup://IBCentral/FAT Viewer?action=UPDATE&amp;creator=factset&amp;DOC_NAME=fat:reuters_ltm_source_window.fat&amp;display_string=Audit&amp;DYN_ARGS=TRUE&amp;VAR:ID1=ASF&amp;VAR:RCODE=FDSREVSTOTAL&amp;VAR:SDATE=20090399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5__FDSAUDITLINK__" hidden="1">{"fdsup://IBCentral/FAT Viewer?action=UPDATE&amp;creator=factset&amp;DOC_NAME=fat:reuters_ltm_source_window.fat&amp;display_string=Audit&amp;DYN_ARGS=TRUE&amp;VAR:ID1=ASF&amp;VAR:RCODE=FDSREVSTOTAL&amp;VAR:SDATE=20090399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6__FDSAUDITLINK__" localSheetId="0" hidden="1">{"fdsup://IBCentral/FAT Viewer?action=UPDATE&amp;creator=factset&amp;DOC_NAME=fat:reuters_ltm_source_window.fat&amp;display_string=Audit&amp;DYN_ARGS=TRUE&amp;VAR:ID1=ABFS&amp;VAR:RCODE=FDSREVSTOTAL&amp;VAR:SDATE=20090399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6__FDSAUDITLINK__" hidden="1">{"fdsup://IBCentral/FAT Viewer?action=UPDATE&amp;creator=factset&amp;DOC_NAME=fat:reuters_ltm_source_window.fat&amp;display_string=Audit&amp;DYN_ARGS=TRUE&amp;VAR:ID1=ABFS&amp;VAR:RCODE=FDSREVSTOTAL&amp;VAR:SDATE=20090399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77__123Graph_CChart_3B" localSheetId="0" hidden="1">#REF!</definedName>
    <definedName name="_277__123Graph_CChart_3B" hidden="1">#REF!</definedName>
    <definedName name="_277__FDSAUDITLINK__" localSheetId="0" hidden="1">{"fdsup://IBCentral/FAT Viewer?action=UPDATE&amp;creator=factset&amp;DOC_NAME=fat:reuters_ltm_source_window.fat&amp;display_string=Audit&amp;DYN_ARGS=TRUE&amp;VAR:ID1=DLX&amp;VAR:RCODE=FDSREVSTOTAL&amp;VAR:SDATE=20090399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7__FDSAUDITLINK__" hidden="1">{"fdsup://IBCentral/FAT Viewer?action=UPDATE&amp;creator=factset&amp;DOC_NAME=fat:reuters_ltm_source_window.fat&amp;display_string=Audit&amp;DYN_ARGS=TRUE&amp;VAR:ID1=DLX&amp;VAR:RCODE=FDSREVSTOTAL&amp;VAR:SDATE=20090399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8__FDSAUDITLINK__" localSheetId="0" hidden="1">{"fdsup://IBCentral/FAT Viewer?action=UPDATE&amp;creator=factset&amp;DOC_NAME=fat:reuters_ltm_source_window.fat&amp;display_string=Audit&amp;DYN_ARGS=TRUE&amp;VAR:ID1=OSK&amp;VAR:RCODE=FDSREVSTOTAL&amp;VAR:SDATE=20090399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8__FDSAUDITLINK__" hidden="1">{"fdsup://IBCentral/FAT Viewer?action=UPDATE&amp;creator=factset&amp;DOC_NAME=fat:reuters_ltm_source_window.fat&amp;display_string=Audit&amp;DYN_ARGS=TRUE&amp;VAR:ID1=OSK&amp;VAR:RCODE=FDSREVSTOTAL&amp;VAR:SDATE=20090399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9__123Graph_CChart_9C" localSheetId="0" hidden="1">#REF!</definedName>
    <definedName name="_279__123Graph_CChart_9C" hidden="1">#REF!</definedName>
    <definedName name="_279__FDSAUDITLINK__" localSheetId="0" hidden="1">{"fdsup://IBCentral/FAT Viewer?action=UPDATE&amp;creator=factset&amp;DOC_NAME=fat:reuters_ltm_source_window.fat&amp;display_string=Audit&amp;DYN_ARGS=TRUE&amp;VAR:ID1=MPS&amp;VAR:RCODE=FDSREVSTOTAL&amp;VAR:SDATE=20090399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79__FDSAUDITLINK__" hidden="1">{"fdsup://IBCentral/FAT Viewer?action=UPDATE&amp;creator=factset&amp;DOC_NAME=fat:reuters_ltm_source_window.fat&amp;display_string=Audit&amp;DYN_ARGS=TRUE&amp;VAR:ID1=MPS&amp;VAR:RCODE=FDSREVSTOTAL&amp;VAR:SDATE=20090399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__FDSAUDITLINK__" localSheetId="0" hidden="1">{"fdsup://IBCentral/FAT Viewer?action=UPDATE&amp;creator=factset&amp;DOC_NAME=fat:reuters_ltm_source_window.fat&amp;display_string=Audit&amp;DYN_ARGS=TRUE&amp;VAR:ID1=KMT&amp;VAR:RCODE=FIBCEBITDA&amp;VAR:SDATE=20090399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8__FDSAUDITLINK__" hidden="1">{"fdsup://IBCentral/FAT Viewer?action=UPDATE&amp;creator=factset&amp;DOC_NAME=fat:reuters_ltm_source_window.fat&amp;display_string=Audit&amp;DYN_ARGS=TRUE&amp;VAR:ID1=KMT&amp;VAR:RCODE=FIBCEBITDA&amp;VAR:SDATE=20090399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8_0FAMERangeDJ_BALA" localSheetId="0">#REF!</definedName>
    <definedName name="_28_0FAMERangeDJ_BALA">#REF!</definedName>
    <definedName name="_280__FDSAUDITLINK__" localSheetId="0" hidden="1">{"fdsup://IBCentral/FAT Viewer?action=UPDATE&amp;creator=factset&amp;DOC_NAME=fat:reuters_ltm_source_window.fat&amp;display_string=Audit&amp;DYN_ARGS=TRUE&amp;VAR:ID1=RBN&amp;VAR:RCODE=FDSREVSTOTAL&amp;VAR:SDATE=20090299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0__FDSAUDITLINK__" hidden="1">{"fdsup://IBCentral/FAT Viewer?action=UPDATE&amp;creator=factset&amp;DOC_NAME=fat:reuters_ltm_source_window.fat&amp;display_string=Audit&amp;DYN_ARGS=TRUE&amp;VAR:ID1=RBN&amp;VAR:RCODE=FDSREVSTOTAL&amp;VAR:SDATE=20090299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1__123Graph_DChart_1AB" localSheetId="0" hidden="1">#REF!</definedName>
    <definedName name="_281__123Graph_DChart_1AB" hidden="1">#REF!</definedName>
    <definedName name="_281__FDSAUDITLINK__" localSheetId="0" hidden="1">{"fdsup://IBCentral/FAT Viewer?action=UPDATE&amp;creator=factset&amp;DOC_NAME=fat:reuters_ltm_source_window.fat&amp;display_string=Audit&amp;DYN_ARGS=TRUE&amp;VAR:ID1=MLHR&amp;VAR:RCODE=FDSREVSTOTAL&amp;VAR:SDATE=20090299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81__FDSAUDITLINK__" hidden="1">{"fdsup://IBCentral/FAT Viewer?action=UPDATE&amp;creator=factset&amp;DOC_NAME=fat:reuters_ltm_source_window.fat&amp;display_string=Audit&amp;DYN_ARGS=TRUE&amp;VAR:ID1=MLHR&amp;VAR:RCODE=FDSREVSTOTAL&amp;VAR:SDATE=20090299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82__FDSAUDITLINK__" localSheetId="0" hidden="1">{"fdsup://IBCentral/FAT Viewer?action=UPDATE&amp;creator=factset&amp;DOC_NAME=fat:reuters_annual_source_window.fat&amp;display_string=Audit&amp;DYN_ARGS=TRUE&amp;VAR:ID1=85453210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82__FDSAUDITLINK__" hidden="1">{"fdsup://IBCentral/FAT Viewer?action=UPDATE&amp;creator=factset&amp;DOC_NAME=fat:reuters_annual_source_window.fat&amp;display_string=Audit&amp;DYN_ARGS=TRUE&amp;VAR:ID1=85453210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83__123Graph_DChart_1AM" localSheetId="0" hidden="1">#REF!</definedName>
    <definedName name="_283__123Graph_DChart_1AM" hidden="1">#REF!</definedName>
    <definedName name="_283__FDSAUDITLINK__" localSheetId="0" hidden="1">{"fdsup://IBCentral/FAT Viewer?action=UPDATE&amp;creator=factset&amp;DOC_NAME=fat:reuters_ltm_source_window.fat&amp;display_string=Audit&amp;DYN_ARGS=TRUE&amp;VAR:ID1=TG&amp;VAR:RCODE=FDSREVSTOTAL&amp;VAR:SDATE=20090399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83__FDSAUDITLINK__" hidden="1">{"fdsup://IBCentral/FAT Viewer?action=UPDATE&amp;creator=factset&amp;DOC_NAME=fat:reuters_ltm_source_window.fat&amp;display_string=Audit&amp;DYN_ARGS=TRUE&amp;VAR:ID1=TG&amp;VAR:RCODE=FDSREVSTOTAL&amp;VAR:SDATE=20090399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284__FDSAUDITLINK__" localSheetId="0" hidden="1">{"fdsup://IBCentral/FAT Viewer?action=UPDATE&amp;creator=factset&amp;DOC_NAME=fat:reuters_ltm_source_window.fat&amp;display_string=Audit&amp;DYN_ARGS=TRUE&amp;VAR:ID1=ASTE&amp;VAR:RCODE=FDSREVSTOTAL&amp;VAR:SDATE=20090399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84__FDSAUDITLINK__" hidden="1">{"fdsup://IBCentral/FAT Viewer?action=UPDATE&amp;creator=factset&amp;DOC_NAME=fat:reuters_ltm_source_window.fat&amp;display_string=Audit&amp;DYN_ARGS=TRUE&amp;VAR:ID1=ASTE&amp;VAR:RCODE=FDSREVSTOTAL&amp;VAR:SDATE=20090399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85__123Graph_DChart_1B" localSheetId="0" hidden="1">#REF!</definedName>
    <definedName name="_285__123Graph_DChart_1B" hidden="1">#REF!</definedName>
    <definedName name="_285__FDSAUDITLINK__" localSheetId="0" hidden="1">{"fdsup://IBCentral/FAT Viewer?action=UPDATE&amp;creator=factset&amp;DOC_NAME=fat:reuters_ltm_source_window.fat&amp;display_string=Audit&amp;DYN_ARGS=TRUE&amp;VAR:ID1=MTW&amp;VAR:RCODE=FDSREVSTOTAL&amp;VAR:SDATE=20090399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5__FDSAUDITLINK__" hidden="1">{"fdsup://IBCentral/FAT Viewer?action=UPDATE&amp;creator=factset&amp;DOC_NAME=fat:reuters_ltm_source_window.fat&amp;display_string=Audit&amp;DYN_ARGS=TRUE&amp;VAR:ID1=MTW&amp;VAR:RCODE=FDSREVSTOTAL&amp;VAR:SDATE=20090399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6__FDSAUDITLINK__" localSheetId="0" hidden="1">{"fdsup://IBCentral/FAT Viewer?action=UPDATE&amp;creator=factset&amp;DOC_NAME=fat:reuters_ltm_source_window.fat&amp;display_string=Audit&amp;DYN_ARGS=TRUE&amp;VAR:ID1=B&amp;VAR:RCODE=FDSREVSTOTAL&amp;VAR:SDATE=20090399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86__FDSAUDITLINK__" hidden="1">{"fdsup://IBCentral/FAT Viewer?action=UPDATE&amp;creator=factset&amp;DOC_NAME=fat:reuters_ltm_source_window.fat&amp;display_string=Audit&amp;DYN_ARGS=TRUE&amp;VAR:ID1=B&amp;VAR:RCODE=FDSREVSTOTAL&amp;VAR:SDATE=20090399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87__123Graph_DChart_1C" localSheetId="0" hidden="1">#REF!</definedName>
    <definedName name="_287__123Graph_DChart_1C" hidden="1">#REF!</definedName>
    <definedName name="_287__FDSAUDITLINK__" localSheetId="0" hidden="1">{"fdsup://IBCentral/FAT Viewer?action=UPDATE&amp;creator=factset&amp;DOC_NAME=fat:reuters_ltm_source_window.fat&amp;display_string=Audit&amp;DYN_ARGS=TRUE&amp;VAR:ID1=BDC&amp;VAR:RCODE=FDSREVSTOTAL&amp;VAR:SDATE=20090399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7__FDSAUDITLINK__" hidden="1">{"fdsup://IBCentral/FAT Viewer?action=UPDATE&amp;creator=factset&amp;DOC_NAME=fat:reuters_ltm_source_window.fat&amp;display_string=Audit&amp;DYN_ARGS=TRUE&amp;VAR:ID1=BDC&amp;VAR:RCODE=FDSREVSTOTAL&amp;VAR:SDATE=20090399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8__FDSAUDITLINK__" localSheetId="0" hidden="1">{"fdsup://IBCentral/FAT Viewer?action=UPDATE&amp;creator=factset&amp;DOC_NAME=fat:reuters_annual_source_window.fat&amp;display_string=Audit&amp;DYN_ARGS=TRUE&amp;VAR:ID1=89681810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88__FDSAUDITLINK__" hidden="1">{"fdsup://IBCentral/FAT Viewer?action=UPDATE&amp;creator=factset&amp;DOC_NAME=fat:reuters_annual_source_window.fat&amp;display_string=Audit&amp;DYN_ARGS=TRUE&amp;VAR:ID1=89681810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289__123Graph_DChart_1CE" localSheetId="0" hidden="1">#REF!</definedName>
    <definedName name="_289__123Graph_DChart_1CE" hidden="1">#REF!</definedName>
    <definedName name="_289__FDSAUDITLINK__" localSheetId="0" hidden="1">{"fdsup://IBCentral/FAT Viewer?action=UPDATE&amp;creator=factset&amp;DOC_NAME=fat:reuters_ltm_source_window.fat&amp;display_string=Audit&amp;DYN_ARGS=TRUE&amp;VAR:ID1=ESL&amp;VAR:RCODE=FDSREVSTOTAL&amp;VAR:SDATE=20090199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89__FDSAUDITLINK__" hidden="1">{"fdsup://IBCentral/FAT Viewer?action=UPDATE&amp;creator=factset&amp;DOC_NAME=fat:reuters_ltm_source_window.fat&amp;display_string=Audit&amp;DYN_ARGS=TRUE&amp;VAR:ID1=ESL&amp;VAR:RCODE=FDSREVSTOTAL&amp;VAR:SDATE=20090199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__123Graph_AChart_1AK" localSheetId="0" hidden="1">#REF!</definedName>
    <definedName name="_29__123Graph_AChart_1AK" hidden="1">#REF!</definedName>
    <definedName name="_29__FDSAUDITLINK__" localSheetId="0" hidden="1">{"fdsup://IBCentral/FAT Viewer?action=UPDATE&amp;creator=factset&amp;DOC_NAME=fat:reuters_ltm_source_window.fat&amp;display_string=Audit&amp;DYN_ARGS=TRUE&amp;VAR:ID1=KNX&amp;VAR:RCODE=FIBCEBITDA&amp;VAR:SDATE=20090399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9__FDSAUDITLINK__" hidden="1">{"fdsup://IBCentral/FAT Viewer?action=UPDATE&amp;creator=factset&amp;DOC_NAME=fat:reuters_ltm_source_window.fat&amp;display_string=Audit&amp;DYN_ARGS=TRUE&amp;VAR:ID1=KNX&amp;VAR:RCODE=FIBCEBITDA&amp;VAR:SDATE=20090399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29_0FAMERangeDJ_BALA" localSheetId="0">#REF!</definedName>
    <definedName name="_29_0FAMERangeDJ_BALA">#REF!</definedName>
    <definedName name="_290__FDSAUDITLINK__" localSheetId="0" hidden="1">{"fdsup://IBCentral/FAT Viewer?action=UPDATE&amp;creator=factset&amp;DOC_NAME=fat:reuters_ltm_source_window.fat&amp;display_string=Audit&amp;DYN_ARGS=TRUE&amp;VAR:ID1=ALK&amp;VAR:RCODE=FDSREVSTOTAL&amp;VAR:SDATE=20090399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0__FDSAUDITLINK__" hidden="1">{"fdsup://IBCentral/FAT Viewer?action=UPDATE&amp;creator=factset&amp;DOC_NAME=fat:reuters_ltm_source_window.fat&amp;display_string=Audit&amp;DYN_ARGS=TRUE&amp;VAR:ID1=ALK&amp;VAR:RCODE=FDSREVSTOTAL&amp;VAR:SDATE=20090399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1__123Graph_DChart_1D" localSheetId="0" hidden="1">#REF!</definedName>
    <definedName name="_291__123Graph_DChart_1D" hidden="1">#REF!</definedName>
    <definedName name="_291__FDSAUDITLINK__" localSheetId="0" hidden="1">{"fdsup://IBCentral/FAT Viewer?action=UPDATE&amp;creator=factset&amp;DOC_NAME=fat:reuters_ltm_source_window.fat&amp;display_string=Audit&amp;DYN_ARGS=TRUE&amp;VAR:ID1=NCI&amp;VAR:RCODE=FDSREVSTOTAL&amp;VAR:SDATE=20090399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1__FDSAUDITLINK__" hidden="1">{"fdsup://IBCentral/FAT Viewer?action=UPDATE&amp;creator=factset&amp;DOC_NAME=fat:reuters_ltm_source_window.fat&amp;display_string=Audit&amp;DYN_ARGS=TRUE&amp;VAR:ID1=NCI&amp;VAR:RCODE=FDSREVSTOTAL&amp;VAR:SDATE=20090399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2__FDSAUDITLINK__" localSheetId="0" hidden="1">{"fdsup://IBCentral/FAT Viewer?action=UPDATE&amp;creator=factset&amp;DOC_NAME=fat:reuters_ltm_source_window.fat&amp;display_string=Audit&amp;DYN_ARGS=TRUE&amp;VAR:ID1=USTR&amp;VAR:RCODE=FDSREVSTOTAL&amp;VAR:SDATE=20090399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2__FDSAUDITLINK__" hidden="1">{"fdsup://IBCentral/FAT Viewer?action=UPDATE&amp;creator=factset&amp;DOC_NAME=fat:reuters_ltm_source_window.fat&amp;display_string=Audit&amp;DYN_ARGS=TRUE&amp;VAR:ID1=USTR&amp;VAR:RCODE=FDSREVSTOTAL&amp;VAR:SDATE=20090399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3__123Graph_DChart_1E" localSheetId="0" hidden="1">#REF!</definedName>
    <definedName name="_293__123Graph_DChart_1E" hidden="1">#REF!</definedName>
    <definedName name="_293__FDSAUDITLINK__" localSheetId="0" hidden="1">{"fdsup://IBCentral/FAT Viewer?action=UPDATE&amp;creator=factset&amp;DOC_NAME=fat:reuters_ltm_source_window.fat&amp;display_string=Audit&amp;DYN_ARGS=TRUE&amp;VAR:ID1=SYKE&amp;VAR:RCODE=FDSREVSTOTAL&amp;VAR:SDATE=20090399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3__FDSAUDITLINK__" hidden="1">{"fdsup://IBCentral/FAT Viewer?action=UPDATE&amp;creator=factset&amp;DOC_NAME=fat:reuters_ltm_source_window.fat&amp;display_string=Audit&amp;DYN_ARGS=TRUE&amp;VAR:ID1=SYKE&amp;VAR:RCODE=FDSREVSTOTAL&amp;VAR:SDATE=20090399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4__FDSAUDITLINK__" localSheetId="0" hidden="1">{"fdsup://IBCentral/FAT Viewer?action=UPDATE&amp;creator=factset&amp;DOC_NAME=fat:reuters_ltm_source_window.fat&amp;display_string=Audit&amp;DYN_ARGS=TRUE&amp;VAR:ID1=WGOV&amp;VAR:RCODE=FDSREVSTOTAL&amp;VAR:SDATE=20090399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4__FDSAUDITLINK__" hidden="1">{"fdsup://IBCentral/FAT Viewer?action=UPDATE&amp;creator=factset&amp;DOC_NAME=fat:reuters_ltm_source_window.fat&amp;display_string=Audit&amp;DYN_ARGS=TRUE&amp;VAR:ID1=WGOV&amp;VAR:RCODE=FDSREVSTOTAL&amp;VAR:SDATE=20090399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5__123Graph_DChart_1H" localSheetId="0" hidden="1">#REF!</definedName>
    <definedName name="_295__123Graph_DChart_1H" hidden="1">#REF!</definedName>
    <definedName name="_295__FDSAUDITLINK__" localSheetId="0" hidden="1">{"fdsup://IBCentral/FAT Viewer?action=UPDATE&amp;creator=factset&amp;DOC_NAME=fat:reuters_ltm_source_window.fat&amp;display_string=Audit&amp;DYN_ARGS=TRUE&amp;VAR:ID1=HUBG&amp;VAR:RCODE=FDSREVSTOTAL&amp;VAR:SDATE=20090399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5__FDSAUDITLINK__" hidden="1">{"fdsup://IBCentral/FAT Viewer?action=UPDATE&amp;creator=factset&amp;DOC_NAME=fat:reuters_ltm_source_window.fat&amp;display_string=Audit&amp;DYN_ARGS=TRUE&amp;VAR:ID1=HUBG&amp;VAR:RCODE=FDSREVSTOTAL&amp;VAR:SDATE=20090399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6__FDSAUDITLINK__" localSheetId="0" hidden="1">{"fdsup://IBCentral/FAT Viewer?action=UPDATE&amp;creator=factset&amp;DOC_NAME=fat:reuters_ltm_source_window.fat&amp;display_string=Audit&amp;DYN_ARGS=TRUE&amp;VAR:ID1=HCSG&amp;VAR:RCODE=FDSREVSTOTAL&amp;VAR:SDATE=20090399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6__FDSAUDITLINK__" hidden="1">{"fdsup://IBCentral/FAT Viewer?action=UPDATE&amp;creator=factset&amp;DOC_NAME=fat:reuters_ltm_source_window.fat&amp;display_string=Audit&amp;DYN_ARGS=TRUE&amp;VAR:ID1=HCSG&amp;VAR:RCODE=FDSREVSTOTAL&amp;VAR:SDATE=20090399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7__123Graph_DChart_1I" localSheetId="0" hidden="1">#REF!</definedName>
    <definedName name="_297__123Graph_DChart_1I" hidden="1">#REF!</definedName>
    <definedName name="_297__FDSAUDITLINK__" localSheetId="0" hidden="1">{"fdsup://IBCentral/FAT Viewer?action=UPDATE&amp;creator=factset&amp;DOC_NAME=fat:reuters_ltm_source_window.fat&amp;display_string=Audit&amp;DYN_ARGS=TRUE&amp;VAR:ID1=SKYW&amp;VAR:RCODE=FDSREVSTOTAL&amp;VAR:SDATE=20090399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7__FDSAUDITLINK__" hidden="1">{"fdsup://IBCentral/FAT Viewer?action=UPDATE&amp;creator=factset&amp;DOC_NAME=fat:reuters_ltm_source_window.fat&amp;display_string=Audit&amp;DYN_ARGS=TRUE&amp;VAR:ID1=SKYW&amp;VAR:RCODE=FDSREVSTOTAL&amp;VAR:SDATE=20090399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298__FDSAUDITLINK__" localSheetId="0" hidden="1">{"fdsup://IBCentral/FAT Viewer?action=UPDATE&amp;creator=factset&amp;DOC_NAME=fat:reuters_ltm_source_window.fat&amp;display_string=Audit&amp;DYN_ARGS=TRUE&amp;VAR:ID1=WTS&amp;VAR:RCODE=FDSREVSTOTAL&amp;VAR:SDATE=20090399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8__FDSAUDITLINK__" hidden="1">{"fdsup://IBCentral/FAT Viewer?action=UPDATE&amp;creator=factset&amp;DOC_NAME=fat:reuters_ltm_source_window.fat&amp;display_string=Audit&amp;DYN_ARGS=TRUE&amp;VAR:ID1=WTS&amp;VAR:RCODE=FDSREVSTOTAL&amp;VAR:SDATE=20090399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9__123Graph_DChart_1J" localSheetId="0" hidden="1">#REF!</definedName>
    <definedName name="_299__123Graph_DChart_1J" hidden="1">#REF!</definedName>
    <definedName name="_299__FDSAUDITLINK__" localSheetId="0" hidden="1">{"fdsup://IBCentral/FAT Viewer?action=UPDATE&amp;creator=factset&amp;DOC_NAME=fat:reuters_ltm_source_window.fat&amp;display_string=Audit&amp;DYN_ARGS=TRUE&amp;VAR:ID1=BEZ&amp;VAR:RCODE=FDSREVSTOTAL&amp;VAR:SDATE=20090399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99__FDSAUDITLINK__" hidden="1">{"fdsup://IBCentral/FAT Viewer?action=UPDATE&amp;creator=factset&amp;DOC_NAME=fat:reuters_ltm_source_window.fat&amp;display_string=Audit&amp;DYN_ARGS=TRUE&amp;VAR:ID1=BEZ&amp;VAR:RCODE=FDSREVSTOTAL&amp;VAR:SDATE=20090399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2NOPAT_Sh" localSheetId="0">#REF!</definedName>
    <definedName name="_2NOPAT_Sh">#REF!</definedName>
    <definedName name="_2ÿ_0I" localSheetId="0">#REF!</definedName>
    <definedName name="_2ÿ_0I">#REF!</definedName>
    <definedName name="_2ÿ_0M" localSheetId="0">#REF!</definedName>
    <definedName name="_2ÿ_0M">#REF!</definedName>
    <definedName name="_3_.__Gross_inc_gro" localSheetId="0">#REF!</definedName>
    <definedName name="_3_.__Gross_inc_gro">#REF!</definedName>
    <definedName name="_3_._0Gross_inc_gro" localSheetId="0">#REF!</definedName>
    <definedName name="_3_._0Gross_inc_gro">#REF!</definedName>
    <definedName name="_3__FDSAUDITLINK__" localSheetId="0" hidden="1">{"fdsup://IBCentral/FAT Viewer?action=UPDATE&amp;creator=factset&amp;DOC_NAME=fat:reuters_ltm_source_window.fat&amp;display_string=Audit&amp;DYN_ARGS=TRUE&amp;VAR:ID1=UPS&amp;VAR:RCODE=FIBCEBITDA&amp;VAR:SDATE=20090399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__FDSAUDITLINK__" hidden="1">{"fdsup://IBCentral/FAT Viewer?action=UPDATE&amp;creator=factset&amp;DOC_NAME=fat:reuters_ltm_source_window.fat&amp;display_string=Audit&amp;DYN_ARGS=TRUE&amp;VAR:ID1=UPS&amp;VAR:RCODE=FIBCEBITDA&amp;VAR:SDATE=20090399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_0CumI" localSheetId="0">#REF!</definedName>
    <definedName name="_3_0CumI">#REF!</definedName>
    <definedName name="_30__FDSAUDITLINK__" localSheetId="0" hidden="1">{"fdsup://IBCentral/FAT Viewer?action=UPDATE&amp;creator=factset&amp;DOC_NAME=fat:reuters_ltm_source_window.fat&amp;display_string=Audit&amp;DYN_ARGS=TRUE&amp;VAR:ID1=CW&amp;VAR:RCODE=FIBCEBITDA&amp;VAR:SDATE=20090399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30__FDSAUDITLINK__" hidden="1">{"fdsup://IBCentral/FAT Viewer?action=UPDATE&amp;creator=factset&amp;DOC_NAME=fat:reuters_ltm_source_window.fat&amp;display_string=Audit&amp;DYN_ARGS=TRUE&amp;VAR:ID1=CW&amp;VAR:RCODE=FIBCEBITDA&amp;VAR:SDATE=20090399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30_0FAMERangeDJ_BALA" localSheetId="0">#REF!</definedName>
    <definedName name="_30_0FAMERangeDJ_BALA">#REF!</definedName>
    <definedName name="_300__FDSAUDITLINK__" localSheetId="0" hidden="1">{"fdsup://IBCentral/FAT Viewer?action=UPDATE&amp;creator=factset&amp;DOC_NAME=fat:reuters_ltm_source_window.fat&amp;display_string=Audit&amp;DYN_ARGS=TRUE&amp;VAR:ID1=ORB&amp;VAR:RCODE=FDSREVSTOTAL&amp;VAR:SDATE=20090399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0__FDSAUDITLINK__" hidden="1">{"fdsup://IBCentral/FAT Viewer?action=UPDATE&amp;creator=factset&amp;DOC_NAME=fat:reuters_ltm_source_window.fat&amp;display_string=Audit&amp;DYN_ARGS=TRUE&amp;VAR:ID1=ORB&amp;VAR:RCODE=FDSREVSTOTAL&amp;VAR:SDATE=20090399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1__123Graph_DChart_1K" localSheetId="0" hidden="1">#REF!</definedName>
    <definedName name="_301__123Graph_DChart_1K" hidden="1">#REF!</definedName>
    <definedName name="_301__FDSAUDITLINK__" localSheetId="0" hidden="1">{"fdsup://IBCentral/FAT Viewer?action=UPDATE&amp;creator=factset&amp;DOC_NAME=fat:reuters_ltm_source_window.fat&amp;display_string=Audit&amp;DYN_ARGS=TRUE&amp;VAR:ID1=MSA&amp;VAR:RCODE=FDSREVSTOTAL&amp;VAR:SDATE=20090399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1__FDSAUDITLINK__" hidden="1">{"fdsup://IBCentral/FAT Viewer?action=UPDATE&amp;creator=factset&amp;DOC_NAME=fat:reuters_ltm_source_window.fat&amp;display_string=Audit&amp;DYN_ARGS=TRUE&amp;VAR:ID1=MSA&amp;VAR:RCODE=FDSREVSTOTAL&amp;VAR:SDATE=20090399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2__FDSAUDITLINK__" localSheetId="0" hidden="1">{"fdsup://IBCentral/FAT Viewer?action=UPDATE&amp;creator=factset&amp;DOC_NAME=fat:reuters_ltm_source_window.fat&amp;display_string=Audit&amp;DYN_ARGS=TRUE&amp;VAR:ID1=CUB&amp;VAR:RCODE=FDSREVSTOTAL&amp;VAR:SDATE=20090399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2__FDSAUDITLINK__" hidden="1">{"fdsup://IBCentral/FAT Viewer?action=UPDATE&amp;creator=factset&amp;DOC_NAME=fat:reuters_ltm_source_window.fat&amp;display_string=Audit&amp;DYN_ARGS=TRUE&amp;VAR:ID1=CUB&amp;VAR:RCODE=FDSREVSTOTAL&amp;VAR:SDATE=20090399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3__123Graph_DChart_1L" localSheetId="0" hidden="1">#REF!</definedName>
    <definedName name="_303__123Graph_DChart_1L" hidden="1">#REF!</definedName>
    <definedName name="_303__FDSAUDITLINK__" localSheetId="0" hidden="1">{"fdsup://IBCentral/FAT Viewer?action=UPDATE&amp;creator=factset&amp;DOC_NAME=fat:reuters_ltm_source_window.fat&amp;display_string=Audit&amp;DYN_ARGS=TRUE&amp;VAR:ID1=AIT&amp;VAR:RCODE=FDSREVSTOTAL&amp;VAR:SDATE=20090399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3__FDSAUDITLINK__" hidden="1">{"fdsup://IBCentral/FAT Viewer?action=UPDATE&amp;creator=factset&amp;DOC_NAME=fat:reuters_ltm_source_window.fat&amp;display_string=Audit&amp;DYN_ARGS=TRUE&amp;VAR:ID1=AIT&amp;VAR:RCODE=FDSREVSTOTAL&amp;VAR:SDATE=20090399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4__FDSAUDITLINK__" localSheetId="0" hidden="1">{"fdsup://IBCentral/FAT Viewer?action=UPDATE&amp;creator=factset&amp;DOC_NAME=fat:reuters_ltm_source_window.fat&amp;display_string=Audit&amp;DYN_ARGS=TRUE&amp;VAR:ID1=AOS&amp;VAR:RCODE=FDSREVSTOTAL&amp;VAR:SDATE=20090399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4__FDSAUDITLINK__" hidden="1">{"fdsup://IBCentral/FAT Viewer?action=UPDATE&amp;creator=factset&amp;DOC_NAME=fat:reuters_ltm_source_window.fat&amp;display_string=Audit&amp;DYN_ARGS=TRUE&amp;VAR:ID1=AOS&amp;VAR:RCODE=FDSREVSTOTAL&amp;VAR:SDATE=20090399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5__123Graph_DChart_1O" localSheetId="0" hidden="1">#REF!</definedName>
    <definedName name="_305__123Graph_DChart_1O" hidden="1">#REF!</definedName>
    <definedName name="_305__FDSAUDITLINK__" localSheetId="0" hidden="1">{"fdsup://IBCentral/FAT Viewer?action=UPDATE&amp;creator=factset&amp;DOC_NAME=fat:reuters_ltm_source_window.fat&amp;display_string=Audit&amp;DYN_ARGS=TRUE&amp;VAR:ID1=AXB&amp;VAR:RCODE=FDSREVSTOTAL&amp;VAR:SDATE=20090399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5__FDSAUDITLINK__" hidden="1">{"fdsup://IBCentral/FAT Viewer?action=UPDATE&amp;creator=factset&amp;DOC_NAME=fat:reuters_ltm_source_window.fat&amp;display_string=Audit&amp;DYN_ARGS=TRUE&amp;VAR:ID1=AXB&amp;VAR:RCODE=FDSREVSTOTAL&amp;VAR:SDATE=20090399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6__FDSAUDITLINK__" localSheetId="0" hidden="1">{"fdsup://IBCentral/FAT Viewer?action=UPDATE&amp;creator=factset&amp;DOC_NAME=fat:reuters_ltm_source_window.fat&amp;display_string=Audit&amp;DYN_ARGS=TRUE&amp;VAR:ID1=TRN&amp;VAR:RCODE=FDSREVSTOTAL&amp;VAR:SDATE=20090399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6__FDSAUDITLINK__" hidden="1">{"fdsup://IBCentral/FAT Viewer?action=UPDATE&amp;creator=factset&amp;DOC_NAME=fat:reuters_ltm_source_window.fat&amp;display_string=Audit&amp;DYN_ARGS=TRUE&amp;VAR:ID1=TRN&amp;VAR:RCODE=FDSREVSTOTAL&amp;VAR:SDATE=20090399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7__123Graph_DChart_1P" localSheetId="0" hidden="1">#REF!</definedName>
    <definedName name="_307__123Graph_DChart_1P" hidden="1">#REF!</definedName>
    <definedName name="_307__FDSAUDITLINK__" localSheetId="0" hidden="1">{"fdsup://IBCentral/FAT Viewer?action=UPDATE&amp;creator=factset&amp;DOC_NAME=fat:reuters_ltm_source_window.fat&amp;display_string=Audit&amp;DYN_ARGS=TRUE&amp;VAR:ID1=GEO&amp;VAR:RCODE=FDSREVSTOTAL&amp;VAR:SDATE=20090399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7__FDSAUDITLINK__" hidden="1">{"fdsup://IBCentral/FAT Viewer?action=UPDATE&amp;creator=factset&amp;DOC_NAME=fat:reuters_ltm_source_window.fat&amp;display_string=Audit&amp;DYN_ARGS=TRUE&amp;VAR:ID1=GEO&amp;VAR:RCODE=FDSREVSTOTAL&amp;VAR:SDATE=20090399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8__FDSAUDITLINK__" localSheetId="0" hidden="1">{"fdsup://IBCentral/FAT Viewer?action=UPDATE&amp;creator=factset&amp;DOC_NAME=fat:reuters_ltm_source_window.fat&amp;display_string=Audit&amp;DYN_ARGS=TRUE&amp;VAR:ID1=BGG&amp;VAR:RCODE=FDSREVSTOTAL&amp;VAR:SDATE=20090399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8__FDSAUDITLINK__" hidden="1">{"fdsup://IBCentral/FAT Viewer?action=UPDATE&amp;creator=factset&amp;DOC_NAME=fat:reuters_ltm_source_window.fat&amp;display_string=Audit&amp;DYN_ARGS=TRUE&amp;VAR:ID1=BGG&amp;VAR:RCODE=FDSREVSTOTAL&amp;VAR:SDATE=20090399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9__123Graph_DChart_3B" localSheetId="0" hidden="1">#REF!</definedName>
    <definedName name="_309__123Graph_DChart_3B" hidden="1">#REF!</definedName>
    <definedName name="_309__FDSAUDITLINK__" localSheetId="0" hidden="1">{"fdsup://IBCentral/FAT Viewer?action=UPDATE&amp;creator=factset&amp;DOC_NAME=fat:reuters_ltm_source_window.fat&amp;display_string=Audit&amp;DYN_ARGS=TRUE&amp;VAR:ID1=MLI&amp;VAR:RCODE=FDSREVSTOTAL&amp;VAR:SDATE=20090399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09__FDSAUDITLINK__" hidden="1">{"fdsup://IBCentral/FAT Viewer?action=UPDATE&amp;creator=factset&amp;DOC_NAME=fat:reuters_ltm_source_window.fat&amp;display_string=Audit&amp;DYN_ARGS=TRUE&amp;VAR:ID1=MLI&amp;VAR:RCODE=FDSREVSTOTAL&amp;VAR:SDATE=20090399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__123Graph_AChart_1AL" localSheetId="0" hidden="1">#REF!</definedName>
    <definedName name="_31__123Graph_AChart_1AL" hidden="1">#REF!</definedName>
    <definedName name="_31__FDSAUDITLINK__" localSheetId="0" hidden="1">{"fdsup://IBCentral/FAT Viewer?action=UPDATE&amp;creator=factset&amp;DOC_NAME=fat:reuters_ltm_source_window.fat&amp;display_string=Audit&amp;DYN_ARGS=TRUE&amp;VAR:ID1=CLC&amp;VAR:RCODE=FIBCEBITDA&amp;VAR:SDATE=20090299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1__FDSAUDITLINK__" hidden="1">{"fdsup://IBCentral/FAT Viewer?action=UPDATE&amp;creator=factset&amp;DOC_NAME=fat:reuters_ltm_source_window.fat&amp;display_string=Audit&amp;DYN_ARGS=TRUE&amp;VAR:ID1=CLC&amp;VAR:RCODE=FIBCEBITDA&amp;VAR:SDATE=20090299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1_0FAMERangeGCI_BAL" localSheetId="0">#REF!</definedName>
    <definedName name="_31_0FAMERangeGCI_BAL">#REF!</definedName>
    <definedName name="_310__FDSAUDITLINK__" localSheetId="0" hidden="1">{"fdsup://IBCentral/FAT Viewer?action=UPDATE&amp;creator=factset&amp;DOC_NAME=fat:reuters_ltm_source_window.fat&amp;display_string=Audit&amp;DYN_ARGS=TRUE&amp;VAR:ID1=BEAV&amp;VAR:RCODE=FDSREVSTOTAL&amp;VAR:SDATE=20090399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10__FDSAUDITLINK__" hidden="1">{"fdsup://IBCentral/FAT Viewer?action=UPDATE&amp;creator=factset&amp;DOC_NAME=fat:reuters_ltm_source_window.fat&amp;display_string=Audit&amp;DYN_ARGS=TRUE&amp;VAR:ID1=BEAV&amp;VAR:RCODE=FDSREVSTOTAL&amp;VAR:SDATE=20090399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11__123Graph_EChart_1AB" localSheetId="0" hidden="1">#REF!</definedName>
    <definedName name="_311__123Graph_EChart_1AB" hidden="1">#REF!</definedName>
    <definedName name="_311__FDSAUDITLINK__" localSheetId="0" hidden="1">{"fdsup://IBCentral/FAT Viewer?action=UPDATE&amp;creator=factset&amp;DOC_NAME=fat:reuters_ltm_source_window.fat&amp;display_string=Audit&amp;DYN_ARGS=TRUE&amp;VAR:ID1=CNW&amp;VAR:RCODE=FDSREVSTOTAL&amp;VAR:SDATE=20090399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1__FDSAUDITLINK__" hidden="1">{"fdsup://IBCentral/FAT Viewer?action=UPDATE&amp;creator=factset&amp;DOC_NAME=fat:reuters_ltm_source_window.fat&amp;display_string=Audit&amp;DYN_ARGS=TRUE&amp;VAR:ID1=CNW&amp;VAR:RCODE=FDSREVSTOTAL&amp;VAR:SDATE=20090399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2__FDSAUDITLINK__" localSheetId="0" hidden="1">{"fdsup://IBCentral/FAT Viewer?action=UPDATE&amp;creator=factset&amp;DOC_NAME=fat:reuters_ltm_source_window.fat&amp;display_string=Audit&amp;DYN_ARGS=TRUE&amp;VAR:ID1=ABM&amp;VAR:RCODE=FDSREVSTOTAL&amp;VAR:SDATE=20090199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2__FDSAUDITLINK__" hidden="1">{"fdsup://IBCentral/FAT Viewer?action=UPDATE&amp;creator=factset&amp;DOC_NAME=fat:reuters_ltm_source_window.fat&amp;display_string=Audit&amp;DYN_ARGS=TRUE&amp;VAR:ID1=ABM&amp;VAR:RCODE=FDSREVSTOTAL&amp;VAR:SDATE=20090199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3__123Graph_EChart_1B" localSheetId="0" hidden="1">#REF!</definedName>
    <definedName name="_313__123Graph_EChart_1B" hidden="1">#REF!</definedName>
    <definedName name="_313__FDSAUDITLINK__" localSheetId="0" hidden="1">{"fdsup://IBCentral/FAT Viewer?action=UPDATE&amp;creator=factset&amp;DOC_NAME=fat:reuters_ltm_source_window.fat&amp;display_string=Audit&amp;DYN_ARGS=TRUE&amp;VAR:ID1=ODFL&amp;VAR:RCODE=FDSREVSTOTAL&amp;VAR:SDATE=20090399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13__FDSAUDITLINK__" hidden="1">{"fdsup://IBCentral/FAT Viewer?action=UPDATE&amp;creator=factset&amp;DOC_NAME=fat:reuters_ltm_source_window.fat&amp;display_string=Audit&amp;DYN_ARGS=TRUE&amp;VAR:ID1=ODFL&amp;VAR:RCODE=FDSREVSTOTAL&amp;VAR:SDATE=20090399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14__FDSAUDITLINK__" localSheetId="0" hidden="1">{"fdsup://IBCentral/FAT Viewer?action=UPDATE&amp;creator=factset&amp;DOC_NAME=fat:reuters_ltm_source_window.fat&amp;display_string=Audit&amp;DYN_ARGS=TRUE&amp;VAR:ID1=NDSN&amp;VAR:RCODE=FDSREVSTOTAL&amp;VAR:SDATE=20090499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14__FDSAUDITLINK__" hidden="1">{"fdsup://IBCentral/FAT Viewer?action=UPDATE&amp;creator=factset&amp;DOC_NAME=fat:reuters_ltm_source_window.fat&amp;display_string=Audit&amp;DYN_ARGS=TRUE&amp;VAR:ID1=NDSN&amp;VAR:RCODE=FDSREVSTOTAL&amp;VAR:SDATE=20090499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15__123Graph_EChart_1CE" localSheetId="0" hidden="1">#REF!</definedName>
    <definedName name="_315__123Graph_EChart_1CE" hidden="1">#REF!</definedName>
    <definedName name="_315__FDSAUDITLINK__" localSheetId="0" hidden="1">{"fdsup://IBCentral/FAT Viewer?action=UPDATE&amp;creator=factset&amp;DOC_NAME=fat:reuters_ltm_source_window.fat&amp;display_string=Audit&amp;DYN_ARGS=TRUE&amp;VAR:ID1=BRC&amp;VAR:RCODE=FDSREVSTOTAL&amp;VAR:SDATE=20090499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5__FDSAUDITLINK__" hidden="1">{"fdsup://IBCentral/FAT Viewer?action=UPDATE&amp;creator=factset&amp;DOC_NAME=fat:reuters_ltm_source_window.fat&amp;display_string=Audit&amp;DYN_ARGS=TRUE&amp;VAR:ID1=BRC&amp;VAR:RCODE=FDSREVSTOTAL&amp;VAR:SDATE=20090499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6__FDSAUDITLINK__" localSheetId="0" hidden="1">{"fdsup://IBCentral/FAT Viewer?action=UPDATE&amp;creator=factset&amp;DOC_NAME=fat:reuters_ltm_source_window.fat&amp;display_string=Audit&amp;DYN_ARGS=TRUE&amp;VAR:ID1=GMT&amp;VAR:RCODE=FDSREVSTOTAL&amp;VAR:SDATE=20090399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6__FDSAUDITLINK__" hidden="1">{"fdsup://IBCentral/FAT Viewer?action=UPDATE&amp;creator=factset&amp;DOC_NAME=fat:reuters_ltm_source_window.fat&amp;display_string=Audit&amp;DYN_ARGS=TRUE&amp;VAR:ID1=GMT&amp;VAR:RCODE=FDSREVSTOTAL&amp;VAR:SDATE=20090399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7__123Graph_EChart_1D" localSheetId="0" hidden="1">#REF!</definedName>
    <definedName name="_317__123Graph_EChart_1D" hidden="1">#REF!</definedName>
    <definedName name="_317__FDSAUDITLINK__" localSheetId="0" hidden="1">{"fdsup://IBCentral/FAT Viewer?action=UPDATE&amp;creator=factset&amp;DOC_NAME=fat:reuters_ltm_source_window.fat&amp;display_string=Audit&amp;DYN_ARGS=TRUE&amp;VAR:ID1=SSD&amp;VAR:RCODE=FDSREVSTOTAL&amp;VAR:SDATE=20090399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7__FDSAUDITLINK__" hidden="1">{"fdsup://IBCentral/FAT Viewer?action=UPDATE&amp;creator=factset&amp;DOC_NAME=fat:reuters_ltm_source_window.fat&amp;display_string=Audit&amp;DYN_ARGS=TRUE&amp;VAR:ID1=SSD&amp;VAR:RCODE=FDSREVSTOTAL&amp;VAR:SDATE=20090399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8__FDSAUDITLINK__" localSheetId="0" hidden="1">{"fdsup://IBCentral/FAT Viewer?action=UPDATE&amp;creator=factset&amp;DOC_NAME=fat:reuters_ltm_source_window.fat&amp;display_string=Audit&amp;DYN_ARGS=TRUE&amp;VAR:ID1=TDY&amp;VAR:RCODE=FDSREVSTOTAL&amp;VAR:SDATE=20090399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8__FDSAUDITLINK__" hidden="1">{"fdsup://IBCentral/FAT Viewer?action=UPDATE&amp;creator=factset&amp;DOC_NAME=fat:reuters_ltm_source_window.fat&amp;display_string=Audit&amp;DYN_ARGS=TRUE&amp;VAR:ID1=TDY&amp;VAR:RCODE=FDSREVSTOTAL&amp;VAR:SDATE=20090399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19__123Graph_EChart_1E" localSheetId="0" hidden="1">#REF!</definedName>
    <definedName name="_319__123Graph_EChart_1E" hidden="1">#REF!</definedName>
    <definedName name="_319__FDSAUDITLINK__" localSheetId="0" hidden="1">{"fdsup://IBCentral/FAT Viewer?action=UPDATE&amp;creator=factset&amp;DOC_NAME=fat:reuters_ltm_source_window.fat&amp;display_string=Audit&amp;DYN_ARGS=TRUE&amp;VAR:ID1=MOG.A&amp;VAR:RCODE=FDSREVSTOTAL&amp;VAR:SDATE=20090399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319__FDSAUDITLINK__" hidden="1">{"fdsup://IBCentral/FAT Viewer?action=UPDATE&amp;creator=factset&amp;DOC_NAME=fat:reuters_ltm_source_window.fat&amp;display_string=Audit&amp;DYN_ARGS=TRUE&amp;VAR:ID1=MOG.A&amp;VAR:RCODE=FDSREVSTOTAL&amp;VAR:SDATE=20090399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32__FDSAUDITLINK__" localSheetId="0" hidden="1">{"fdsup://IBCentral/FAT Viewer?action=UPDATE&amp;creator=factset&amp;DOC_NAME=fat:reuters_ltm_source_window.fat&amp;display_string=Audit&amp;DYN_ARGS=TRUE&amp;VAR:ID1=TNB&amp;VAR:RCODE=FIBCEBITDA&amp;VAR:SDATE=20090399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2__FDSAUDITLINK__" hidden="1">{"fdsup://IBCentral/FAT Viewer?action=UPDATE&amp;creator=factset&amp;DOC_NAME=fat:reuters_ltm_source_window.fat&amp;display_string=Audit&amp;DYN_ARGS=TRUE&amp;VAR:ID1=TNB&amp;VAR:RCODE=FIBCEBITDA&amp;VAR:SDATE=20090399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2_0Revenu" localSheetId="0">#REF!</definedName>
    <definedName name="_32_0Revenu">#REF!</definedName>
    <definedName name="_320__FDSAUDITLINK__" localSheetId="0" hidden="1">{"fdsup://IBCentral/FAT Viewer?action=UPDATE&amp;creator=factset&amp;DOC_NAME=fat:reuters_ltm_source_window.fat&amp;display_string=Audit&amp;DYN_ARGS=TRUE&amp;VAR:ID1=KDN&amp;VAR:RCODE=FDSREVSTOTAL&amp;VAR:SDATE=20090399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0__FDSAUDITLINK__" hidden="1">{"fdsup://IBCentral/FAT Viewer?action=UPDATE&amp;creator=factset&amp;DOC_NAME=fat:reuters_ltm_source_window.fat&amp;display_string=Audit&amp;DYN_ARGS=TRUE&amp;VAR:ID1=KDN&amp;VAR:RCODE=FDSREVSTOTAL&amp;VAR:SDATE=20090399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1__123Graph_EChart_1H" localSheetId="0" hidden="1">#REF!</definedName>
    <definedName name="_321__123Graph_EChart_1H" hidden="1">#REF!</definedName>
    <definedName name="_321__FDSAUDITLINK__" localSheetId="0" hidden="1">{"fdsup://IBCentral/FAT Viewer?action=UPDATE&amp;creator=factset&amp;DOC_NAME=fat:reuters_ltm_source_window.fat&amp;display_string=Audit&amp;DYN_ARGS=TRUE&amp;VAR:ID1=ESE&amp;VAR:RCODE=FDSREVSTOTAL&amp;VAR:SDATE=20090399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1__FDSAUDITLINK__" hidden="1">{"fdsup://IBCentral/FAT Viewer?action=UPDATE&amp;creator=factset&amp;DOC_NAME=fat:reuters_ltm_source_window.fat&amp;display_string=Audit&amp;DYN_ARGS=TRUE&amp;VAR:ID1=ESE&amp;VAR:RCODE=FDSREVSTOTAL&amp;VAR:SDATE=20090399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2__FDSAUDITLINK__" localSheetId="0" hidden="1">{"fdsup://IBCentral/FAT Viewer?action=UPDATE&amp;creator=factset&amp;DOC_NAME=fat:reuters_ltm_source_window.fat&amp;display_string=Audit&amp;DYN_ARGS=TRUE&amp;VAR:ID1=AYI&amp;VAR:RCODE=FDSREVSTOTAL&amp;VAR:SDATE=20090299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2__FDSAUDITLINK__" hidden="1">{"fdsup://IBCentral/FAT Viewer?action=UPDATE&amp;creator=factset&amp;DOC_NAME=fat:reuters_ltm_source_window.fat&amp;display_string=Audit&amp;DYN_ARGS=TRUE&amp;VAR:ID1=AYI&amp;VAR:RCODE=FDSREVSTOTAL&amp;VAR:SDATE=20090299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3__123Graph_EChart_1P" localSheetId="0" hidden="1">#REF!</definedName>
    <definedName name="_323__123Graph_EChart_1P" hidden="1">#REF!</definedName>
    <definedName name="_323__FDSAUDITLINK__" localSheetId="0" hidden="1">{"fdsup://IBCentral/FAT Viewer?action=UPDATE&amp;creator=factset&amp;DOC_NAME=fat:reuters_ltm_source_window.fat&amp;display_string=Audit&amp;DYN_ARGS=TRUE&amp;VAR:ID1=TEX&amp;VAR:RCODE=FDSREVSTOTAL&amp;VAR:SDATE=20090399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3__FDSAUDITLINK__" hidden="1">{"fdsup://IBCentral/FAT Viewer?action=UPDATE&amp;creator=factset&amp;DOC_NAME=fat:reuters_ltm_source_window.fat&amp;display_string=Audit&amp;DYN_ARGS=TRUE&amp;VAR:ID1=TEX&amp;VAR:RCODE=FDSREVSTOTAL&amp;VAR:SDATE=20090399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4__FDSAUDITLINK__" localSheetId="0" hidden="1">{"fdsup://IBCentral/FAT Viewer?action=UPDATE&amp;creator=factset&amp;DOC_NAME=fat:reuters_ltm_source_window.fat&amp;display_string=Audit&amp;DYN_ARGS=TRUE&amp;VAR:ID1=TTC&amp;VAR:RCODE=FDSREVSTOTAL&amp;VAR:SDATE=20090499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4__FDSAUDITLINK__" hidden="1">{"fdsup://IBCentral/FAT Viewer?action=UPDATE&amp;creator=factset&amp;DOC_NAME=fat:reuters_ltm_source_window.fat&amp;display_string=Audit&amp;DYN_ARGS=TRUE&amp;VAR:ID1=TTC&amp;VAR:RCODE=FDSREVSTOTAL&amp;VAR:SDATE=20090499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5__123Graph_EChart_3B" localSheetId="0" hidden="1">#REF!</definedName>
    <definedName name="_325__123Graph_EChart_3B" hidden="1">#REF!</definedName>
    <definedName name="_325__FDSAUDITLINK__" localSheetId="0" hidden="1">{"fdsup://IBCentral/FAT Viewer?action=UPDATE&amp;creator=factset&amp;DOC_NAME=fat:reuters_ltm_source_window.fat&amp;display_string=Audit&amp;DYN_ARGS=TRUE&amp;VAR:ID1=RBC&amp;VAR:RCODE=FDSREVSTOTAL&amp;VAR:SDATE=20090399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5__FDSAUDITLINK__" hidden="1">{"fdsup://IBCentral/FAT Viewer?action=UPDATE&amp;creator=factset&amp;DOC_NAME=fat:reuters_ltm_source_window.fat&amp;display_string=Audit&amp;DYN_ARGS=TRUE&amp;VAR:ID1=RBC&amp;VAR:RCODE=FDSREVSTOTAL&amp;VAR:SDATE=20090399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6__FDSAUDITLINK__" localSheetId="0" hidden="1">{"fdsup://IBCentral/FAT Viewer?action=UPDATE&amp;creator=factset&amp;DOC_NAME=fat:reuters_ltm_source_window.fat&amp;display_string=Audit&amp;DYN_ARGS=TRUE&amp;VAR:ID1=MWW&amp;VAR:RCODE=FDSREVSTOTAL&amp;VAR:SDATE=20090399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6__FDSAUDITLINK__" hidden="1">{"fdsup://IBCentral/FAT Viewer?action=UPDATE&amp;creator=factset&amp;DOC_NAME=fat:reuters_ltm_source_window.fat&amp;display_string=Audit&amp;DYN_ARGS=TRUE&amp;VAR:ID1=MWW&amp;VAR:RCODE=FDSREVSTOTAL&amp;VAR:SDATE=20090399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7__123Graph_FChart_1B" localSheetId="0" hidden="1">#REF!</definedName>
    <definedName name="_327__123Graph_FChart_1B" hidden="1">#REF!</definedName>
    <definedName name="_327__FDSAUDITLINK__" localSheetId="0" hidden="1">{"fdsup://IBCentral/FAT Viewer?action=UPDATE&amp;creator=factset&amp;DOC_NAME=fat:reuters_ltm_source_window.fat&amp;display_string=Audit&amp;DYN_ARGS=TRUE&amp;VAR:ID1=GGG&amp;VAR:RCODE=FDSREVSTOTAL&amp;VAR:SDATE=20090399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7__FDSAUDITLINK__" hidden="1">{"fdsup://IBCentral/FAT Viewer?action=UPDATE&amp;creator=factset&amp;DOC_NAME=fat:reuters_ltm_source_window.fat&amp;display_string=Audit&amp;DYN_ARGS=TRUE&amp;VAR:ID1=GGG&amp;VAR:RCODE=FDSREVSTOTAL&amp;VAR:SDATE=20090399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8__FDSAUDITLINK__" localSheetId="0" hidden="1">{"fdsup://IBCentral/FAT Viewer?action=UPDATE&amp;creator=factset&amp;DOC_NAME=fat:reuters_ltm_source_window.fat&amp;display_string=Audit&amp;DYN_ARGS=TRUE&amp;VAR:ID1=WSO&amp;VAR:RCODE=FDSREVSTOTAL&amp;VAR:SDATE=20090399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8__FDSAUDITLINK__" hidden="1">{"fdsup://IBCentral/FAT Viewer?action=UPDATE&amp;creator=factset&amp;DOC_NAME=fat:reuters_ltm_source_window.fat&amp;display_string=Audit&amp;DYN_ARGS=TRUE&amp;VAR:ID1=WSO&amp;VAR:RCODE=FDSREVSTOTAL&amp;VAR:SDATE=20090399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29__123Graph_FChart_1E" localSheetId="0" hidden="1">#REF!</definedName>
    <definedName name="_329__123Graph_FChart_1E" hidden="1">#REF!</definedName>
    <definedName name="_329__FDSAUDITLINK__" localSheetId="0" hidden="1">{"fdsup://IBCentral/FAT Viewer?action=UPDATE&amp;creator=factset&amp;DOC_NAME=fat:reuters_ltm_source_window.fat&amp;display_string=Audit&amp;DYN_ARGS=TRUE&amp;VAR:ID1=CR&amp;VAR:RCODE=FDSREVSTOTAL&amp;VAR:SDATE=20090399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29__FDSAUDITLINK__" hidden="1">{"fdsup://IBCentral/FAT Viewer?action=UPDATE&amp;creator=factset&amp;DOC_NAME=fat:reuters_ltm_source_window.fat&amp;display_string=Audit&amp;DYN_ARGS=TRUE&amp;VAR:ID1=CR&amp;VAR:RCODE=FDSREVSTOTAL&amp;VAR:SDATE=20090399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3__123Graph_AChart_1AM" localSheetId="0" hidden="1">#REF!</definedName>
    <definedName name="_33__123Graph_AChart_1AM" hidden="1">#REF!</definedName>
    <definedName name="_33__FDSAUDITLINK__" localSheetId="0" hidden="1">{"fdsup://IBCentral/FAT Viewer?action=UPDATE&amp;creator=factset&amp;DOC_NAME=fat:reuters_ltm_source_window.fat&amp;display_string=Audit&amp;DYN_ARGS=TRUE&amp;VAR:ID1=MSM&amp;VAR:RCODE=FIBCEBITDA&amp;VAR:SDATE=20090299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3__FDSAUDITLINK__" hidden="1">{"fdsup://IBCentral/FAT Viewer?action=UPDATE&amp;creator=factset&amp;DOC_NAME=fat:reuters_ltm_source_window.fat&amp;display_string=Audit&amp;DYN_ARGS=TRUE&amp;VAR:ID1=MSM&amp;VAR:RCODE=FIBCEBITDA&amp;VAR:SDATE=20090299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3_0UniqueRang" localSheetId="0">#REF!</definedName>
    <definedName name="_33_0UniqueRang">#REF!</definedName>
    <definedName name="_330__FDSAUDITLINK__" localSheetId="0" hidden="1">{"fdsup://IBCentral/FAT Viewer?action=UPDATE&amp;creator=factset&amp;DOC_NAME=fat:reuters_ltm_source_window.fat&amp;display_string=Audit&amp;DYN_ARGS=TRUE&amp;VAR:ID1=WERN&amp;VAR:RCODE=FDSREVSTOTAL&amp;VAR:SDATE=20090399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30__FDSAUDITLINK__" hidden="1">{"fdsup://IBCentral/FAT Viewer?action=UPDATE&amp;creator=factset&amp;DOC_NAME=fat:reuters_ltm_source_window.fat&amp;display_string=Audit&amp;DYN_ARGS=TRUE&amp;VAR:ID1=WERN&amp;VAR:RCODE=FDSREVSTOTAL&amp;VAR:SDATE=20090399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31__123Graph_FChart_1P" localSheetId="0" hidden="1">#REF!</definedName>
    <definedName name="_331__123Graph_FChart_1P" hidden="1">#REF!</definedName>
    <definedName name="_331__FDSAUDITLINK__" localSheetId="0" hidden="1">{"fdsup://IBCentral/FAT Viewer?action=UPDATE&amp;creator=factset&amp;DOC_NAME=fat:reuters_ltm_source_window.fat&amp;display_string=Audit&amp;DYN_ARGS=TRUE&amp;VAR:ID1=EME&amp;VAR:RCODE=FDSREVSTOTAL&amp;VAR:SDATE=20090399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1__FDSAUDITLINK__" hidden="1">{"fdsup://IBCentral/FAT Viewer?action=UPDATE&amp;creator=factset&amp;DOC_NAME=fat:reuters_ltm_source_window.fat&amp;display_string=Audit&amp;DYN_ARGS=TRUE&amp;VAR:ID1=EME&amp;VAR:RCODE=FDSREVSTOTAL&amp;VAR:SDATE=20090399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2__FDSAUDITLINK__" localSheetId="0" hidden="1">{"fdsup://IBCentral/FAT Viewer?action=UPDATE&amp;creator=factset&amp;DOC_NAME=fat:reuters_ltm_source_window.fat&amp;display_string=Audit&amp;DYN_ARGS=TRUE&amp;VAR:ID1=JBLU&amp;VAR:RCODE=FDSREVSTOTAL&amp;VAR:SDATE=20090399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32__FDSAUDITLINK__" hidden="1">{"fdsup://IBCentral/FAT Viewer?action=UPDATE&amp;creator=factset&amp;DOC_NAME=fat:reuters_ltm_source_window.fat&amp;display_string=Audit&amp;DYN_ARGS=TRUE&amp;VAR:ID1=JBLU&amp;VAR:RCODE=FDSREVSTOTAL&amp;VAR:SDATE=20090399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33__123Graph_FChart_3B" localSheetId="0" hidden="1">#REF!</definedName>
    <definedName name="_333__123Graph_FChart_3B" hidden="1">#REF!</definedName>
    <definedName name="_333__FDSAUDITLINK__" localSheetId="0" hidden="1">{"fdsup://IBCentral/FAT Viewer?action=UPDATE&amp;creator=factset&amp;DOC_NAME=fat:reuters_ltm_source_window.fat&amp;display_string=Audit&amp;DYN_ARGS=TRUE&amp;VAR:ID1=GDI&amp;VAR:RCODE=FDSREVSTOTAL&amp;VAR:SDATE=20090399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3__FDSAUDITLINK__" hidden="1">{"fdsup://IBCentral/FAT Viewer?action=UPDATE&amp;creator=factset&amp;DOC_NAME=fat:reuters_ltm_source_window.fat&amp;display_string=Audit&amp;DYN_ARGS=TRUE&amp;VAR:ID1=GDI&amp;VAR:RCODE=FDSREVSTOTAL&amp;VAR:SDATE=20090399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4__FDSAUDITLINK__" localSheetId="0" hidden="1">{"fdsup://IBCentral/FAT Viewer?action=UPDATE&amp;creator=factset&amp;DOC_NAME=fat:reuters_ltm_source_window.fat&amp;display_string=Audit&amp;DYN_ARGS=TRUE&amp;VAR:ID1=CLH&amp;VAR:RCODE=FDSREVSTOTAL&amp;VAR:SDATE=20090399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4__FDSAUDITLINK__" hidden="1">{"fdsup://IBCentral/FAT Viewer?action=UPDATE&amp;creator=factset&amp;DOC_NAME=fat:reuters_ltm_source_window.fat&amp;display_string=Audit&amp;DYN_ARGS=TRUE&amp;VAR:ID1=CLH&amp;VAR:RCODE=FDSREVSTOTAL&amp;VAR:SDATE=20090399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5__123Graph_XChart_1A" localSheetId="0" hidden="1">#REF!</definedName>
    <definedName name="_335__123Graph_XChart_1A" hidden="1">#REF!</definedName>
    <definedName name="_335__FDSAUDITLINK__" localSheetId="0" hidden="1">{"fdsup://IBCentral/FAT Viewer?action=UPDATE&amp;creator=factset&amp;DOC_NAME=fat:reuters_ltm_source_window.fat&amp;display_string=Audit&amp;DYN_ARGS=TRUE&amp;VAR:ID1=BUCY&amp;VAR:RCODE=FDSREVSTOTAL&amp;VAR:SDATE=20090399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35__FDSAUDITLINK__" hidden="1">{"fdsup://IBCentral/FAT Viewer?action=UPDATE&amp;creator=factset&amp;DOC_NAME=fat:reuters_ltm_source_window.fat&amp;display_string=Audit&amp;DYN_ARGS=TRUE&amp;VAR:ID1=BUCY&amp;VAR:RCODE=FDSREVSTOTAL&amp;VAR:SDATE=20090399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36__FDSAUDITLINK__" localSheetId="0" hidden="1">{"fdsup://IBCentral/FAT Viewer?action=UPDATE&amp;creator=factset&amp;DOC_NAME=fat:reuters_ltm_source_window.fat&amp;display_string=Audit&amp;DYN_ARGS=TRUE&amp;VAR:ID1=BCO&amp;VAR:RCODE=FDSREVSTOTAL&amp;VAR:SDATE=20090399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6__FDSAUDITLINK__" hidden="1">{"fdsup://IBCentral/FAT Viewer?action=UPDATE&amp;creator=factset&amp;DOC_NAME=fat:reuters_ltm_source_window.fat&amp;display_string=Audit&amp;DYN_ARGS=TRUE&amp;VAR:ID1=BCO&amp;VAR:RCODE=FDSREVSTOTAL&amp;VAR:SDATE=20090399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7__123Graph_XChart_2AC" localSheetId="0" hidden="1">#REF!</definedName>
    <definedName name="_337__123Graph_XChart_2AC" hidden="1">#REF!</definedName>
    <definedName name="_337__FDSAUDITLINK__" localSheetId="0" hidden="1">{"fdsup://IBCentral/FAT Viewer?action=UPDATE&amp;creator=factset&amp;DOC_NAME=fat:reuters_ltm_source_window.fat&amp;display_string=Audit&amp;DYN_ARGS=TRUE&amp;VAR:ID1=KMT&amp;VAR:RCODE=FDSREVSTOTAL&amp;VAR:SDATE=20090399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7__FDSAUDITLINK__" hidden="1">{"fdsup://IBCentral/FAT Viewer?action=UPDATE&amp;creator=factset&amp;DOC_NAME=fat:reuters_ltm_source_window.fat&amp;display_string=Audit&amp;DYN_ARGS=TRUE&amp;VAR:ID1=KMT&amp;VAR:RCODE=FDSREVSTOTAL&amp;VAR:SDATE=20090399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8__FDSAUDITLINK__" localSheetId="0" hidden="1">{"fdsup://IBCentral/FAT Viewer?action=UPDATE&amp;creator=factset&amp;DOC_NAME=fat:reuters_ltm_source_window.fat&amp;display_string=Audit&amp;DYN_ARGS=TRUE&amp;VAR:ID1=KNX&amp;VAR:RCODE=FDSREVSTOTAL&amp;VAR:SDATE=20090399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8__FDSAUDITLINK__" hidden="1">{"fdsup://IBCentral/FAT Viewer?action=UPDATE&amp;creator=factset&amp;DOC_NAME=fat:reuters_ltm_source_window.fat&amp;display_string=Audit&amp;DYN_ARGS=TRUE&amp;VAR:ID1=KNX&amp;VAR:RCODE=FDSREVSTOTAL&amp;VAR:SDATE=20090399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39__123Graph_XChart_2U" localSheetId="0" hidden="1">#REF!</definedName>
    <definedName name="_339__123Graph_XChart_2U" hidden="1">#REF!</definedName>
    <definedName name="_339__FDSAUDITLINK__" localSheetId="0" hidden="1">{"fdsup://IBCentral/FAT Viewer?action=UPDATE&amp;creator=factset&amp;DOC_NAME=fat:reuters_ltm_source_window.fat&amp;display_string=Audit&amp;DYN_ARGS=TRUE&amp;VAR:ID1=CW&amp;VAR:RCODE=FDSREVSTOTAL&amp;VAR:SDATE=20090399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39__FDSAUDITLINK__" hidden="1">{"fdsup://IBCentral/FAT Viewer?action=UPDATE&amp;creator=factset&amp;DOC_NAME=fat:reuters_ltm_source_window.fat&amp;display_string=Audit&amp;DYN_ARGS=TRUE&amp;VAR:ID1=CW&amp;VAR:RCODE=FDSREVSTOTAL&amp;VAR:SDATE=20090399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4__FDSAUDITLINK__" localSheetId="0" hidden="1">{"fdsup://IBCentral/FAT Viewer?action=UPDATE&amp;creator=factset&amp;DOC_NAME=fat:reuters_ltm_source_window.fat&amp;display_string=Audit&amp;DYN_ARGS=TRUE&amp;VAR:ID1=CSL&amp;VAR:RCODE=FIBCEBITDA&amp;VAR:SDATE=20090399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4__FDSAUDITLINK__" hidden="1">{"fdsup://IBCentral/FAT Viewer?action=UPDATE&amp;creator=factset&amp;DOC_NAME=fat:reuters_ltm_source_window.fat&amp;display_string=Audit&amp;DYN_ARGS=TRUE&amp;VAR:ID1=CSL&amp;VAR:RCODE=FIBCEBITDA&amp;VAR:SDATE=20090399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4_3_0Income_before_ta" localSheetId="0">#REF!</definedName>
    <definedName name="_34_3_0Income_before_ta">#REF!</definedName>
    <definedName name="_340__FDSAUDITLINK__" localSheetId="0" hidden="1">{"fdsup://IBCentral/FAT Viewer?action=UPDATE&amp;creator=factset&amp;DOC_NAME=fat:reuters_ltm_source_window.fat&amp;display_string=Audit&amp;DYN_ARGS=TRUE&amp;VAR:ID1=CLC&amp;VAR:RCODE=FDSREVSTOTAL&amp;VAR:SDATE=20090299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0__FDSAUDITLINK__" hidden="1">{"fdsup://IBCentral/FAT Viewer?action=UPDATE&amp;creator=factset&amp;DOC_NAME=fat:reuters_ltm_source_window.fat&amp;display_string=Audit&amp;DYN_ARGS=TRUE&amp;VAR:ID1=CLC&amp;VAR:RCODE=FDSREVSTOTAL&amp;VAR:SDATE=20090299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1__FDSAUDITLINK__" localSheetId="0" hidden="1">{"fdsup://IBCentral/FAT Viewer?action=UPDATE&amp;creator=factset&amp;DOC_NAME=fat:reuters_ltm_source_window.fat&amp;display_string=Audit&amp;DYN_ARGS=TRUE&amp;VAR:ID1=TNB&amp;VAR:RCODE=FDSREVSTOTAL&amp;VAR:SDATE=20090399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1__FDSAUDITLINK__" hidden="1">{"fdsup://IBCentral/FAT Viewer?action=UPDATE&amp;creator=factset&amp;DOC_NAME=fat:reuters_ltm_source_window.fat&amp;display_string=Audit&amp;DYN_ARGS=TRUE&amp;VAR:ID1=TNB&amp;VAR:RCODE=FDSREVSTOTAL&amp;VAR:SDATE=20090399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2__FDSAUDITLINK__" localSheetId="0" hidden="1">{"fdsup://IBCentral/FAT Viewer?action=UPDATE&amp;creator=factset&amp;DOC_NAME=fat:reuters_ltm_source_window.fat&amp;display_string=Audit&amp;DYN_ARGS=TRUE&amp;VAR:ID1=MSM&amp;VAR:RCODE=FDSREVSTOTAL&amp;VAR:SDATE=20090299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2__FDSAUDITLINK__" hidden="1">{"fdsup://IBCentral/FAT Viewer?action=UPDATE&amp;creator=factset&amp;DOC_NAME=fat:reuters_ltm_source_window.fat&amp;display_string=Audit&amp;DYN_ARGS=TRUE&amp;VAR:ID1=MSM&amp;VAR:RCODE=FDSREVSTOTAL&amp;VAR:SDATE=20090299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3__FDSAUDITLINK__" localSheetId="0" hidden="1">{"fdsup://IBCentral/FAT Viewer?action=UPDATE&amp;creator=factset&amp;DOC_NAME=fat:reuters_ltm_source_window.fat&amp;display_string=Audit&amp;DYN_ARGS=TRUE&amp;VAR:ID1=CSL&amp;VAR:RCODE=FDSREVSTOTAL&amp;VAR:SDATE=20090399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3__FDSAUDITLINK__" hidden="1">{"fdsup://IBCentral/FAT Viewer?action=UPDATE&amp;creator=factset&amp;DOC_NAME=fat:reuters_ltm_source_window.fat&amp;display_string=Audit&amp;DYN_ARGS=TRUE&amp;VAR:ID1=CSL&amp;VAR:RCODE=FDSREVSTOTAL&amp;VAR:SDATE=20090399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4__FDSAUDITLINK__" localSheetId="0" hidden="1">{"fdsup://IBCentral/FAT Viewer?action=UPDATE&amp;creator=factset&amp;DOC_NAME=fat:reuters_ltm_source_window.fat&amp;display_string=Audit&amp;DYN_ARGS=TRUE&amp;VAR:ID1=HTLD&amp;VAR:RCODE=FDSREVSTOTAL&amp;VAR:SDATE=20090399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44__FDSAUDITLINK__" hidden="1">{"fdsup://IBCentral/FAT Viewer?action=UPDATE&amp;creator=factset&amp;DOC_NAME=fat:reuters_ltm_source_window.fat&amp;display_string=Audit&amp;DYN_ARGS=TRUE&amp;VAR:ID1=HTLD&amp;VAR:RCODE=FDSREVSTOTAL&amp;VAR:SDATE=20090399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45__FDSAUDITLINK__" localSheetId="0" hidden="1">{"fdsup://IBCentral/FAT Viewer?action=UPDATE&amp;creator=factset&amp;DOC_NAME=fat:reuters_ltm_source_window.fat&amp;display_string=Audit&amp;DYN_ARGS=TRUE&amp;VAR:ID1=TTEK&amp;VAR:RCODE=FDSREVSTOTAL&amp;VAR:SDATE=20090399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45__FDSAUDITLINK__" hidden="1">{"fdsup://IBCentral/FAT Viewer?action=UPDATE&amp;creator=factset&amp;DOC_NAME=fat:reuters_ltm_source_window.fat&amp;display_string=Audit&amp;DYN_ARGS=TRUE&amp;VAR:ID1=TTEK&amp;VAR:RCODE=FDSREVSTOTAL&amp;VAR:SDATE=20090399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46__FDSAUDITLINK__" localSheetId="0" hidden="1">{"fdsup://IBCentral/FAT Viewer?action=UPDATE&amp;creator=factset&amp;DOC_NAME=fat:reuters_ltm_source_window.fat&amp;display_string=Audit&amp;DYN_ARGS=TRUE&amp;VAR:ID1=WAB&amp;VAR:RCODE=FDSREVSTOTAL&amp;VAR:SDATE=20090399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6__FDSAUDITLINK__" hidden="1">{"fdsup://IBCentral/FAT Viewer?action=UPDATE&amp;creator=factset&amp;DOC_NAME=fat:reuters_ltm_source_window.fat&amp;display_string=Audit&amp;DYN_ARGS=TRUE&amp;VAR:ID1=WAB&amp;VAR:RCODE=FDSREVSTOTAL&amp;VAR:SDATE=20090399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7__FDSAUDITLINK__" localSheetId="0" hidden="1">{"fdsup://IBCentral/FAT Viewer?action=UPDATE&amp;creator=factset&amp;DOC_NAME=fat:reuters_ltm_source_window.fat&amp;display_string=Audit&amp;DYN_ARGS=TRUE&amp;VAR:ID1=KSU&amp;VAR:RCODE=FDSREVSTOTAL&amp;VAR:SDATE=20090399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7__FDSAUDITLINK__" hidden="1">{"fdsup://IBCentral/FAT Viewer?action=UPDATE&amp;creator=factset&amp;DOC_NAME=fat:reuters_ltm_source_window.fat&amp;display_string=Audit&amp;DYN_ARGS=TRUE&amp;VAR:ID1=KSU&amp;VAR:RCODE=FDSREVSTOTAL&amp;VAR:SDATE=20090399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8__FDSAUDITLINK__" localSheetId="0" hidden="1">{"fdsup://IBCentral/FAT Viewer?action=UPDATE&amp;creator=factset&amp;DOC_NAME=fat:reuters_ltm_source_window.fat&amp;display_string=Audit&amp;DYN_ARGS=TRUE&amp;VAR:ID1=VMI&amp;VAR:RCODE=FDSREVSTOTAL&amp;VAR:SDATE=20090399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8__FDSAUDITLINK__" hidden="1">{"fdsup://IBCentral/FAT Viewer?action=UPDATE&amp;creator=factset&amp;DOC_NAME=fat:reuters_ltm_source_window.fat&amp;display_string=Audit&amp;DYN_ARGS=TRUE&amp;VAR:ID1=VMI&amp;VAR:RCODE=FDSREVSTOTAL&amp;VAR:SDATE=20090399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9__FDSAUDITLINK__" localSheetId="0" hidden="1">{"fdsup://IBCentral/FAT Viewer?action=UPDATE&amp;creator=factset&amp;DOC_NAME=fat:reuters_ltm_source_window.fat&amp;display_string=Audit&amp;DYN_ARGS=TRUE&amp;VAR:ID1=KEX&amp;VAR:RCODE=FDSREVSTOTAL&amp;VAR:SDATE=20090399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49__FDSAUDITLINK__" hidden="1">{"fdsup://IBCentral/FAT Viewer?action=UPDATE&amp;creator=factset&amp;DOC_NAME=fat:reuters_ltm_source_window.fat&amp;display_string=Audit&amp;DYN_ARGS=TRUE&amp;VAR:ID1=KEX&amp;VAR:RCODE=FDSREVSTOTAL&amp;VAR:SDATE=20090399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__123Graph_AChart_1AN" localSheetId="0" hidden="1">#REF!</definedName>
    <definedName name="_35__123Graph_AChart_1AN" hidden="1">#REF!</definedName>
    <definedName name="_35__FDSAUDITLINK__" localSheetId="0" hidden="1">{"fdsup://IBCentral/FAT Viewer?action=UPDATE&amp;creator=factset&amp;DOC_NAME=fat:reuters_ltm_source_window.fat&amp;display_string=Audit&amp;DYN_ARGS=TRUE&amp;VAR:ID1=HTLD&amp;VAR:RCODE=FIBCEBITDA&amp;VAR:SDATE=20090399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5__FDSAUDITLINK__" hidden="1">{"fdsup://IBCentral/FAT Viewer?action=UPDATE&amp;creator=factset&amp;DOC_NAME=fat:reuters_ltm_source_window.fat&amp;display_string=Audit&amp;DYN_ARGS=TRUE&amp;VAR:ID1=HTLD&amp;VAR:RCODE=FIBCEBITDA&amp;VAR:SDATE=20090399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5_3_0Increase_in_other_liabilit" localSheetId="0">#REF!</definedName>
    <definedName name="_35_3_0Increase_in_other_liabilit">#REF!</definedName>
    <definedName name="_350__FDSAUDITLINK__" localSheetId="0" hidden="1">{"fdsup://IBCentral/FAT Viewer?action=UPDATE&amp;creator=factset&amp;DOC_NAME=fat:reuters_ltm_source_window.fat&amp;display_string=Audit&amp;DYN_ARGS=TRUE&amp;VAR:ID1=TKR&amp;VAR:RCODE=FDSREVSTOTAL&amp;VAR:SDATE=20090399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0__FDSAUDITLINK__" hidden="1">{"fdsup://IBCentral/FAT Viewer?action=UPDATE&amp;creator=factset&amp;DOC_NAME=fat:reuters_ltm_source_window.fat&amp;display_string=Audit&amp;DYN_ARGS=TRUE&amp;VAR:ID1=TKR&amp;VAR:RCODE=FDSREVSTOTAL&amp;VAR:SDATE=20090399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1__FDSAUDITLINK__" localSheetId="0" hidden="1">{"fdsup://IBCentral/FAT Viewer?action=UPDATE&amp;creator=factset&amp;DOC_NAME=fat:reuters_ltm_source_window.fat&amp;display_string=Audit&amp;DYN_ARGS=TRUE&amp;VAR:ID1=LECO&amp;VAR:RCODE=FDSREVSTOTAL&amp;VAR:SDATE=20090399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51__FDSAUDITLINK__" hidden="1">{"fdsup://IBCentral/FAT Viewer?action=UPDATE&amp;creator=factset&amp;DOC_NAME=fat:reuters_ltm_source_window.fat&amp;display_string=Audit&amp;DYN_ARGS=TRUE&amp;VAR:ID1=LECO&amp;VAR:RCODE=FDSREVSTOTAL&amp;VAR:SDATE=20090399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52__FDSAUDITLINK__" localSheetId="0" hidden="1">{"fdsup://IBCentral/FAT Viewer?action=UPDATE&amp;creator=factset&amp;DOC_NAME=fat:reuters_ltm_source_window.fat&amp;display_string=Audit&amp;DYN_ARGS=TRUE&amp;VAR:ID1=HUB.B&amp;VAR:RCODE=FDSREVSTOTAL&amp;VAR:SDATE=20090399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352__FDSAUDITLINK__" hidden="1">{"fdsup://IBCentral/FAT Viewer?action=UPDATE&amp;creator=factset&amp;DOC_NAME=fat:reuters_ltm_source_window.fat&amp;display_string=Audit&amp;DYN_ARGS=TRUE&amp;VAR:ID1=HUB.B&amp;VAR:RCODE=FDSREVSTOTAL&amp;VAR:SDATE=20090399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353__FDSAUDITLINK__" localSheetId="0" hidden="1">{"fdsup://IBCentral/FAT Viewer?action=UPDATE&amp;creator=factset&amp;DOC_NAME=fat:reuters_ltm_source_window.fat&amp;display_string=Audit&amp;DYN_ARGS=TRUE&amp;VAR:ID1=LII&amp;VAR:RCODE=FDSREVSTOTAL&amp;VAR:SDATE=20090399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3__FDSAUDITLINK__" hidden="1">{"fdsup://IBCentral/FAT Viewer?action=UPDATE&amp;creator=factset&amp;DOC_NAME=fat:reuters_ltm_source_window.fat&amp;display_string=Audit&amp;DYN_ARGS=TRUE&amp;VAR:ID1=LII&amp;VAR:RCODE=FDSREVSTOTAL&amp;VAR:SDATE=20090399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4__FDSAUDITLINK__" localSheetId="0" hidden="1">{"fdsup://IBCentral/FAT Viewer?action=UPDATE&amp;creator=factset&amp;DOC_NAME=fat:reuters_ltm_source_window.fat&amp;display_string=Audit&amp;DYN_ARGS=TRUE&amp;VAR:ID1=GVA&amp;VAR:RCODE=FDSREVSTOTAL&amp;VAR:SDATE=20090399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4__FDSAUDITLINK__" hidden="1">{"fdsup://IBCentral/FAT Viewer?action=UPDATE&amp;creator=factset&amp;DOC_NAME=fat:reuters_ltm_source_window.fat&amp;display_string=Audit&amp;DYN_ARGS=TRUE&amp;VAR:ID1=GVA&amp;VAR:RCODE=FDSREVSTOTAL&amp;VAR:SDATE=20090399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5__FDSAUDITLINK__" localSheetId="0" hidden="1">{"fdsup://IBCentral/FAT Viewer?action=UPDATE&amp;creator=factset&amp;DOC_NAME=fat:reuters_ltm_source_window.fat&amp;display_string=Audit&amp;DYN_ARGS=TRUE&amp;VAR:ID1=R&amp;VAR:RCODE=FDSREVSTOTAL&amp;VAR:SDATE=20090399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55__FDSAUDITLINK__" hidden="1">{"fdsup://IBCentral/FAT Viewer?action=UPDATE&amp;creator=factset&amp;DOC_NAME=fat:reuters_ltm_source_window.fat&amp;display_string=Audit&amp;DYN_ARGS=TRUE&amp;VAR:ID1=R&amp;VAR:RCODE=FDSREVSTOTAL&amp;VAR:SDATE=20090399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56__FDSAUDITLINK__" localSheetId="0" hidden="1">{"fdsup://IBCentral/FAT Viewer?action=UPDATE&amp;creator=factset&amp;DOC_NAME=fat:reuters_ltm_source_window.fat&amp;display_string=Audit&amp;DYN_ARGS=TRUE&amp;VAR:ID1=RRD&amp;VAR:RCODE=FDSREVSTOTAL&amp;VAR:SDATE=20090399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6__FDSAUDITLINK__" hidden="1">{"fdsup://IBCentral/FAT Viewer?action=UPDATE&amp;creator=factset&amp;DOC_NAME=fat:reuters_ltm_source_window.fat&amp;display_string=Audit&amp;DYN_ARGS=TRUE&amp;VAR:ID1=RRD&amp;VAR:RCODE=FDSREVSTOTAL&amp;VAR:SDATE=20090399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7__FDSAUDITLINK__" localSheetId="0" hidden="1">{"fdsup://IBCentral/FAT Viewer?action=UPDATE&amp;creator=factset&amp;DOC_NAME=fat:reuters_ltm_source_window.fat&amp;display_string=Audit&amp;DYN_ARGS=TRUE&amp;VAR:ID1=TXT&amp;VAR:RCODE=FDSREVSTOTAL&amp;VAR:SDATE=20090399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7__FDSAUDITLINK__" hidden="1">{"fdsup://IBCentral/FAT Viewer?action=UPDATE&amp;creator=factset&amp;DOC_NAME=fat:reuters_ltm_source_window.fat&amp;display_string=Audit&amp;DYN_ARGS=TRUE&amp;VAR:ID1=TXT&amp;VAR:RCODE=FDSREVSTOTAL&amp;VAR:SDATE=20090399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8__FDSAUDITLINK__" localSheetId="0" hidden="1">{"fdsup://IBCentral/FAT Viewer?action=UPDATE&amp;creator=factset&amp;DOC_NAME=fat:reuters_ltm_source_window.fat&amp;display_string=Audit&amp;DYN_ARGS=TRUE&amp;VAR:ID1=ROL&amp;VAR:RCODE=FDSREVSTOTAL&amp;VAR:SDATE=20090399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8__FDSAUDITLINK__" hidden="1">{"fdsup://IBCentral/FAT Viewer?action=UPDATE&amp;creator=factset&amp;DOC_NAME=fat:reuters_ltm_source_window.fat&amp;display_string=Audit&amp;DYN_ARGS=TRUE&amp;VAR:ID1=ROL&amp;VAR:RCODE=FDSREVSTOTAL&amp;VAR:SDATE=20090399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59__FDSAUDITLINK__" localSheetId="0" hidden="1">{"fdsup://IBCentral/FAT Viewer?action=UPDATE&amp;creator=factset&amp;DOC_NAME=fat:reuters_ltm_source_window.fat&amp;display_string=Audit&amp;DYN_ARGS=TRUE&amp;VAR:ID1=LSTR&amp;VAR:RCODE=FDSREVSTOTAL&amp;VAR:SDATE=20090399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59__FDSAUDITLINK__" hidden="1">{"fdsup://IBCentral/FAT Viewer?action=UPDATE&amp;creator=factset&amp;DOC_NAME=fat:reuters_ltm_source_window.fat&amp;display_string=Audit&amp;DYN_ARGS=TRUE&amp;VAR:ID1=LSTR&amp;VAR:RCODE=FDSREVSTOTAL&amp;VAR:SDATE=20090399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6__FDSAUDITLINK__" localSheetId="0" hidden="1">{"fdsup://IBCentral/FAT Viewer?action=UPDATE&amp;creator=factset&amp;DOC_NAME=fat:reuters_ltm_source_window.fat&amp;display_string=Audit&amp;DYN_ARGS=TRUE&amp;VAR:ID1=TTEK&amp;VAR:RCODE=FIBCEBITDA&amp;VAR:SDATE=20090399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6__FDSAUDITLINK__" hidden="1">{"fdsup://IBCentral/FAT Viewer?action=UPDATE&amp;creator=factset&amp;DOC_NAME=fat:reuters_ltm_source_window.fat&amp;display_string=Audit&amp;DYN_ARGS=TRUE&amp;VAR:ID1=TTEK&amp;VAR:RCODE=FIBCEBITDA&amp;VAR:SDATE=20090399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6_3_0Other_Segment_Reven" localSheetId="0">#REF!</definedName>
    <definedName name="_36_3_0Other_Segment_Reven">#REF!</definedName>
    <definedName name="_360__FDSAUDITLINK__" localSheetId="0" hidden="1">{"fdsup://IBCentral/FAT Viewer?action=UPDATE&amp;creator=factset&amp;DOC_NAME=fat:reuters_ltm_source_window.fat&amp;display_string=Audit&amp;DYN_ARGS=TRUE&amp;VAR:ID1=CXW&amp;VAR:RCODE=FDSREVSTOTAL&amp;VAR:SDATE=20090399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0__FDSAUDITLINK__" hidden="1">{"fdsup://IBCentral/FAT Viewer?action=UPDATE&amp;creator=factset&amp;DOC_NAME=fat:reuters_ltm_source_window.fat&amp;display_string=Audit&amp;DYN_ARGS=TRUE&amp;VAR:ID1=CXW&amp;VAR:RCODE=FDSREVSTOTAL&amp;VAR:SDATE=20090399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1__FDSAUDITLINK__" localSheetId="0" hidden="1">{"fdsup://IBCentral/FAT Viewer?action=UPDATE&amp;creator=factset&amp;DOC_NAME=fat:reuters_ltm_source_window.fat&amp;display_string=Audit&amp;DYN_ARGS=TRUE&amp;VAR:ID1=IEX&amp;VAR:RCODE=FDSREVSTOTAL&amp;VAR:SDATE=20090399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1__FDSAUDITLINK__" hidden="1">{"fdsup://IBCentral/FAT Viewer?action=UPDATE&amp;creator=factset&amp;DOC_NAME=fat:reuters_ltm_source_window.fat&amp;display_string=Audit&amp;DYN_ARGS=TRUE&amp;VAR:ID1=IEX&amp;VAR:RCODE=FDSREVSTOTAL&amp;VAR:SDATE=20090399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2__FDSAUDITLINK__" localSheetId="0" hidden="1">{"fdsup://IBCentral/FAT Viewer?action=UPDATE&amp;creator=factset&amp;DOC_NAME=fat:reuters_ltm_source_window.fat&amp;display_string=Audit&amp;DYN_ARGS=TRUE&amp;VAR:ID1=AG&amp;VAR:RCODE=FDSREVSTOTAL&amp;VAR:SDATE=20090399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62__FDSAUDITLINK__" hidden="1">{"fdsup://IBCentral/FAT Viewer?action=UPDATE&amp;creator=factset&amp;DOC_NAME=fat:reuters_ltm_source_window.fat&amp;display_string=Audit&amp;DYN_ARGS=TRUE&amp;VAR:ID1=AG&amp;VAR:RCODE=FDSREVSTOTAL&amp;VAR:SDATE=20090399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63__FDSAUDITLINK__" localSheetId="0" hidden="1">{"fdsup://IBCentral/FAT Viewer?action=UPDATE&amp;creator=factset&amp;DOC_NAME=fat:reuters_ltm_source_window.fat&amp;display_string=Audit&amp;DYN_ARGS=TRUE&amp;VAR:ID1=HSC&amp;VAR:RCODE=FDSREVSTOTAL&amp;VAR:SDATE=20090399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3__FDSAUDITLINK__" hidden="1">{"fdsup://IBCentral/FAT Viewer?action=UPDATE&amp;creator=factset&amp;DOC_NAME=fat:reuters_ltm_source_window.fat&amp;display_string=Audit&amp;DYN_ARGS=TRUE&amp;VAR:ID1=HSC&amp;VAR:RCODE=FDSREVSTOTAL&amp;VAR:SDATE=20090399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4__FDSAUDITLINK__" localSheetId="0" hidden="1">{"fdsup://IBCentral/FAT Viewer?action=UPDATE&amp;creator=factset&amp;DOC_NAME=fat:reuters_ltm_source_window.fat&amp;display_string=Audit&amp;DYN_ARGS=TRUE&amp;VAR:ID1=WCN&amp;VAR:RCODE=FDSREVSTOTAL&amp;VAR:SDATE=20090399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4__FDSAUDITLINK__" hidden="1">{"fdsup://IBCentral/FAT Viewer?action=UPDATE&amp;creator=factset&amp;DOC_NAME=fat:reuters_ltm_source_window.fat&amp;display_string=Audit&amp;DYN_ARGS=TRUE&amp;VAR:ID1=WCN&amp;VAR:RCODE=FDSREVSTOTAL&amp;VAR:SDATE=20090399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5__FDSAUDITLINK__" localSheetId="0" hidden="1">{"fdsup://IBCentral/FAT Viewer?action=UPDATE&amp;creator=factset&amp;DOC_NAME=fat:reuters_ltm_source_window.fat&amp;display_string=Audit&amp;DYN_ARGS=TRUE&amp;VAR:ID1=DCI&amp;VAR:RCODE=FDSREVSTOTAL&amp;VAR:SDATE=20090499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5__FDSAUDITLINK__" hidden="1">{"fdsup://IBCentral/FAT Viewer?action=UPDATE&amp;creator=factset&amp;DOC_NAME=fat:reuters_ltm_source_window.fat&amp;display_string=Audit&amp;DYN_ARGS=TRUE&amp;VAR:ID1=DCI&amp;VAR:RCODE=FDSREVSTOTAL&amp;VAR:SDATE=20090499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6__FDSAUDITLINK__" localSheetId="0" hidden="1">{"fdsup://IBCentral/FAT Viewer?action=UPDATE&amp;creator=factset&amp;DOC_NAME=fat:reuters_annual_source_window.fat&amp;display_string=Audit&amp;DYN_ARGS=TRUE&amp;VAR:ID1=01880410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366__FDSAUDITLINK__" hidden="1">{"fdsup://IBCentral/FAT Viewer?action=UPDATE&amp;creator=factset&amp;DOC_NAME=fat:reuters_annual_source_window.fat&amp;display_string=Audit&amp;DYN_ARGS=TRUE&amp;VAR:ID1=01880410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367__FDSAUDITLINK__" localSheetId="0" hidden="1">{"fdsup://IBCentral/FAT Viewer?action=UPDATE&amp;creator=factset&amp;DOC_NAME=fat:reuters_ltm_source_window.fat&amp;display_string=Audit&amp;DYN_ARGS=TRUE&amp;VAR:ID1=WW&amp;VAR:RCODE=FDSREVSTOTAL&amp;VAR:SDATE=20090399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67__FDSAUDITLINK__" hidden="1">{"fdsup://IBCentral/FAT Viewer?action=UPDATE&amp;creator=factset&amp;DOC_NAME=fat:reuters_ltm_source_window.fat&amp;display_string=Audit&amp;DYN_ARGS=TRUE&amp;VAR:ID1=WW&amp;VAR:RCODE=FDSREVSTOTAL&amp;VAR:SDATE=20090399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68__FDSAUDITLINK__" localSheetId="0" hidden="1">{"fdsup://IBCentral/FAT Viewer?action=UPDATE&amp;creator=factset&amp;DOC_NAME=fat:reuters_ltm_source_window.fat&amp;display_string=Audit&amp;DYN_ARGS=TRUE&amp;VAR:ID1=PNR&amp;VAR:RCODE=FDSREVSTOTAL&amp;VAR:SDATE=20090399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8__FDSAUDITLINK__" hidden="1">{"fdsup://IBCentral/FAT Viewer?action=UPDATE&amp;creator=factset&amp;DOC_NAME=fat:reuters_ltm_source_window.fat&amp;display_string=Audit&amp;DYN_ARGS=TRUE&amp;VAR:ID1=PNR&amp;VAR:RCODE=FDSREVSTOTAL&amp;VAR:SDATE=20090399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9__FDSAUDITLINK__" localSheetId="0" hidden="1">{"fdsup://IBCentral/FAT Viewer?action=UPDATE&amp;creator=factset&amp;DOC_NAME=fat:reuters_ltm_source_window.fat&amp;display_string=Audit&amp;DYN_ARGS=TRUE&amp;VAR:ID1=KBR&amp;VAR:RCODE=FDSREVSTOTAL&amp;VAR:SDATE=20090399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69__FDSAUDITLINK__" hidden="1">{"fdsup://IBCentral/FAT Viewer?action=UPDATE&amp;creator=factset&amp;DOC_NAME=fat:reuters_ltm_source_window.fat&amp;display_string=Audit&amp;DYN_ARGS=TRUE&amp;VAR:ID1=KBR&amp;VAR:RCODE=FDSREVSTOTAL&amp;VAR:SDATE=20090399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__123Graph_AChart_1AO" localSheetId="0" hidden="1">#REF!</definedName>
    <definedName name="_37__123Graph_AChart_1AO" hidden="1">#REF!</definedName>
    <definedName name="_37__FDSAUDITLINK__" localSheetId="0" hidden="1">{"fdsup://IBCentral/FAT Viewer?action=UPDATE&amp;creator=factset&amp;DOC_NAME=fat:reuters_ltm_source_window.fat&amp;display_string=Audit&amp;DYN_ARGS=TRUE&amp;VAR:ID1=WAB&amp;VAR:RCODE=FIBCEBITDA&amp;VAR:SDATE=20090399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7__FDSAUDITLINK__" hidden="1">{"fdsup://IBCentral/FAT Viewer?action=UPDATE&amp;creator=factset&amp;DOC_NAME=fat:reuters_ltm_source_window.fat&amp;display_string=Audit&amp;DYN_ARGS=TRUE&amp;VAR:ID1=WAB&amp;VAR:RCODE=FIBCEBITDA&amp;VAR:SDATE=20090399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70__FDSAUDITLINK__" localSheetId="0" hidden="1">{"fdsup://IBCentral/FAT Viewer?action=UPDATE&amp;creator=factset&amp;DOC_NAME=fat:reuters_ltm_source_window.fat&amp;display_string=Audit&amp;DYN_ARGS=TRUE&amp;VAR:ID1=MAN&amp;VAR:RCODE=FDSREVSTOTAL&amp;VAR:SDATE=20090399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0__FDSAUDITLINK__" hidden="1">{"fdsup://IBCentral/FAT Viewer?action=UPDATE&amp;creator=factset&amp;DOC_NAME=fat:reuters_ltm_source_window.fat&amp;display_string=Audit&amp;DYN_ARGS=TRUE&amp;VAR:ID1=MAN&amp;VAR:RCODE=FDSREVSTOTAL&amp;VAR:SDATE=20090399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1__FDSAUDITLINK__" localSheetId="0" hidden="1">{"fdsup://IBCentral/FAT Viewer?action=UPDATE&amp;creator=factset&amp;DOC_NAME=fat:reuters_ltm_source_window.fat&amp;display_string=Audit&amp;DYN_ARGS=TRUE&amp;VAR:ID1=FCN&amp;VAR:RCODE=FDSREVSTOTAL&amp;VAR:SDATE=20090399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1__FDSAUDITLINK__" hidden="1">{"fdsup://IBCentral/FAT Viewer?action=UPDATE&amp;creator=factset&amp;DOC_NAME=fat:reuters_ltm_source_window.fat&amp;display_string=Audit&amp;DYN_ARGS=TRUE&amp;VAR:ID1=FCN&amp;VAR:RCODE=FDSREVSTOTAL&amp;VAR:SDATE=20090399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2__FDSAUDITLINK__" localSheetId="0" hidden="1">{"fdsup://IBCentral/FAT Viewer?action=UPDATE&amp;creator=factset&amp;DOC_NAME=fat:reuters_ltm_source_window.fat&amp;display_string=Audit&amp;DYN_ARGS=TRUE&amp;VAR:ID1=AVY&amp;VAR:RCODE=FDSREVSTOTAL&amp;VAR:SDATE=20090399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2__FDSAUDITLINK__" hidden="1">{"fdsup://IBCentral/FAT Viewer?action=UPDATE&amp;creator=factset&amp;DOC_NAME=fat:reuters_ltm_source_window.fat&amp;display_string=Audit&amp;DYN_ARGS=TRUE&amp;VAR:ID1=AVY&amp;VAR:RCODE=FDSREVSTOTAL&amp;VAR:SDATE=20090399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3__FDSAUDITLINK__" localSheetId="0" hidden="1">{"fdsup://IBCentral/FAT Viewer?action=UPDATE&amp;creator=factset&amp;DOC_NAME=fat:reuters_ltm_source_window.fat&amp;display_string=Audit&amp;DYN_ARGS=TRUE&amp;VAR:ID1=SGR&amp;VAR:RCODE=FDSREVSTOTAL&amp;VAR:SDATE=20090299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3__FDSAUDITLINK__" hidden="1">{"fdsup://IBCentral/FAT Viewer?action=UPDATE&amp;creator=factset&amp;DOC_NAME=fat:reuters_ltm_source_window.fat&amp;display_string=Audit&amp;DYN_ARGS=TRUE&amp;VAR:ID1=SGR&amp;VAR:RCODE=FDSREVSTOTAL&amp;VAR:SDATE=20090299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4__FDSAUDITLINK__" localSheetId="0" hidden="1">{"fdsup://IBCentral/FAT Viewer?action=UPDATE&amp;creator=factset&amp;DOC_NAME=fat:reuters_ltm_source_window.fat&amp;display_string=Audit&amp;DYN_ARGS=TRUE&amp;VAR:ID1=PLL&amp;VAR:RCODE=FDSREVSTOTAL&amp;VAR:SDATE=20090199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4__FDSAUDITLINK__" hidden="1">{"fdsup://IBCentral/FAT Viewer?action=UPDATE&amp;creator=factset&amp;DOC_NAME=fat:reuters_ltm_source_window.fat&amp;display_string=Audit&amp;DYN_ARGS=TRUE&amp;VAR:ID1=PLL&amp;VAR:RCODE=FDSREVSTOTAL&amp;VAR:SDATE=20090199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5__FDSAUDITLINK__" localSheetId="0" hidden="1">{"fdsup://IBCentral/FAT Viewer?action=UPDATE&amp;creator=factset&amp;DOC_NAME=fat:reuters_ltm_source_window.fat&amp;display_string=Audit&amp;DYN_ARGS=TRUE&amp;VAR:ID1=JOYG&amp;VAR:RCODE=FDSREVSTOTAL&amp;VAR:SDATE=20090199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75__FDSAUDITLINK__" hidden="1">{"fdsup://IBCentral/FAT Viewer?action=UPDATE&amp;creator=factset&amp;DOC_NAME=fat:reuters_ltm_source_window.fat&amp;display_string=Audit&amp;DYN_ARGS=TRUE&amp;VAR:ID1=JOYG&amp;VAR:RCODE=FDSREVSTOTAL&amp;VAR:SDATE=20090199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76__FDSAUDITLINK__" localSheetId="0" hidden="1">{"fdsup://IBCentral/FAT Viewer?action=UPDATE&amp;creator=factset&amp;DOC_NAME=fat:reuters_ltm_source_window.fat&amp;display_string=Audit&amp;DYN_ARGS=TRUE&amp;VAR:ID1=CPRT&amp;VAR:RCODE=FDSREVSTOTAL&amp;VAR:SDATE=20090199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76__FDSAUDITLINK__" hidden="1">{"fdsup://IBCentral/FAT Viewer?action=UPDATE&amp;creator=factset&amp;DOC_NAME=fat:reuters_ltm_source_window.fat&amp;display_string=Audit&amp;DYN_ARGS=TRUE&amp;VAR:ID1=CPRT&amp;VAR:RCODE=FDSREVSTOTAL&amp;VAR:SDATE=20090199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77__FDSAUDITLINK__" localSheetId="0" hidden="1">{"fdsup://IBCentral/FAT Viewer?action=UPDATE&amp;creator=factset&amp;DOC_NAME=fat:reuters_ltm_source_window.fat&amp;display_string=Audit&amp;DYN_ARGS=TRUE&amp;VAR:ID1=MAS&amp;VAR:RCODE=FDSREVSTOTAL&amp;VAR:SDATE=20090399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7__FDSAUDITLINK__" hidden="1">{"fdsup://IBCentral/FAT Viewer?action=UPDATE&amp;creator=factset&amp;DOC_NAME=fat:reuters_ltm_source_window.fat&amp;display_string=Audit&amp;DYN_ARGS=TRUE&amp;VAR:ID1=MAS&amp;VAR:RCODE=FDSREVSTOTAL&amp;VAR:SDATE=20090399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8__FDSAUDITLINK__" localSheetId="0" hidden="1">{"fdsup://IBCentral/FAT Viewer?action=UPDATE&amp;creator=factset&amp;DOC_NAME=fat:reuters_ltm_source_window.fat&amp;display_string=Audit&amp;DYN_ARGS=TRUE&amp;VAR:ID1=SPW&amp;VAR:RCODE=FDSREVSTOTAL&amp;VAR:SDATE=20090399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8__FDSAUDITLINK__" hidden="1">{"fdsup://IBCentral/FAT Viewer?action=UPDATE&amp;creator=factset&amp;DOC_NAME=fat:reuters_ltm_source_window.fat&amp;display_string=Audit&amp;DYN_ARGS=TRUE&amp;VAR:ID1=SPW&amp;VAR:RCODE=FDSREVSTOTAL&amp;VAR:SDATE=20090399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9__FDSAUDITLINK__" localSheetId="0" hidden="1">{"fdsup://IBCentral/FAT Viewer?action=UPDATE&amp;creator=factset&amp;DOC_NAME=fat:reuters_ltm_source_window.fat&amp;display_string=Audit&amp;DYN_ARGS=TRUE&amp;VAR:ID1=ACM&amp;VAR:RCODE=FDSREVSTOTAL&amp;VAR:SDATE=20090399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79__FDSAUDITLINK__" hidden="1">{"fdsup://IBCentral/FAT Viewer?action=UPDATE&amp;creator=factset&amp;DOC_NAME=fat:reuters_ltm_source_window.fat&amp;display_string=Audit&amp;DYN_ARGS=TRUE&amp;VAR:ID1=ACM&amp;VAR:RCODE=FDSREVSTOTAL&amp;VAR:SDATE=20090399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__FDSAUDITLINK__" localSheetId="0" hidden="1">{"fdsup://IBCentral/FAT Viewer?action=UPDATE&amp;creator=factset&amp;DOC_NAME=fat:reuters_ltm_source_window.fat&amp;display_string=Audit&amp;DYN_ARGS=TRUE&amp;VAR:ID1=KSU&amp;VAR:RCODE=FIBCEBITDA&amp;VAR:SDATE=20090399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8__FDSAUDITLINK__" hidden="1">{"fdsup://IBCentral/FAT Viewer?action=UPDATE&amp;creator=factset&amp;DOC_NAME=fat:reuters_ltm_source_window.fat&amp;display_string=Audit&amp;DYN_ARGS=TRUE&amp;VAR:ID1=KSU&amp;VAR:RCODE=FIBCEBITDA&amp;VAR:SDATE=20090399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80__FDSAUDITLINK__" localSheetId="0" hidden="1">{"fdsup://IBCentral/FAT Viewer?action=UPDATE&amp;creator=factset&amp;DOC_NAME=fat:reuters_ltm_source_window.fat&amp;display_string=Audit&amp;DYN_ARGS=TRUE&amp;VAR:ID1=RHI&amp;VAR:RCODE=FDSREVSTOTAL&amp;VAR:SDATE=20090399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0__FDSAUDITLINK__" hidden="1">{"fdsup://IBCentral/FAT Viewer?action=UPDATE&amp;creator=factset&amp;DOC_NAME=fat:reuters_ltm_source_window.fat&amp;display_string=Audit&amp;DYN_ARGS=TRUE&amp;VAR:ID1=RHI&amp;VAR:RCODE=FDSREVSTOTAL&amp;VAR:SDATE=20090399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1__FDSAUDITLINK__" localSheetId="0" hidden="1">{"fdsup://IBCentral/FAT Viewer?action=UPDATE&amp;creator=factset&amp;DOC_NAME=fat:reuters_ltm_source_window.fat&amp;display_string=Audit&amp;DYN_ARGS=TRUE&amp;VAR:ID1=JBHT&amp;VAR:RCODE=FDSREVSTOTAL&amp;VAR:SDATE=20090399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81__FDSAUDITLINK__" hidden="1">{"fdsup://IBCentral/FAT Viewer?action=UPDATE&amp;creator=factset&amp;DOC_NAME=fat:reuters_ltm_source_window.fat&amp;display_string=Audit&amp;DYN_ARGS=TRUE&amp;VAR:ID1=JBHT&amp;VAR:RCODE=FDSREVSTOTAL&amp;VAR:SDATE=20090399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82__FDSAUDITLINK__" localSheetId="0" hidden="1">{"fdsup://IBCentral/FAT Viewer?action=UPDATE&amp;creator=factset&amp;DOC_NAME=fat:reuters_ltm_source_window.fat&amp;display_string=Audit&amp;DYN_ARGS=TRUE&amp;VAR:ID1=EFX&amp;VAR:RCODE=FDSREVSTOTAL&amp;VAR:SDATE=20090399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2__FDSAUDITLINK__" hidden="1">{"fdsup://IBCentral/FAT Viewer?action=UPDATE&amp;creator=factset&amp;DOC_NAME=fat:reuters_ltm_source_window.fat&amp;display_string=Audit&amp;DYN_ARGS=TRUE&amp;VAR:ID1=EFX&amp;VAR:RCODE=FDSREVSTOTAL&amp;VAR:SDATE=20090399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3__FDSAUDITLINK__" localSheetId="0" hidden="1">{"fdsup://IBCentral/FAT Viewer?action=UPDATE&amp;creator=factset&amp;DOC_NAME=fat:reuters_ltm_source_window.fat&amp;display_string=Audit&amp;DYN_ARGS=TRUE&amp;VAR:ID1=FLS&amp;VAR:RCODE=FDSREVSTOTAL&amp;VAR:SDATE=20090399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3__FDSAUDITLINK__" hidden="1">{"fdsup://IBCentral/FAT Viewer?action=UPDATE&amp;creator=factset&amp;DOC_NAME=fat:reuters_ltm_source_window.fat&amp;display_string=Audit&amp;DYN_ARGS=TRUE&amp;VAR:ID1=FLS&amp;VAR:RCODE=FDSREVSTOTAL&amp;VAR:SDATE=20090399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4__FDSAUDITLINK__" localSheetId="0" hidden="1">{"fdsup://IBCentral/FAT Viewer?action=UPDATE&amp;creator=factset&amp;DOC_NAME=fat:reuters_ltm_source_window.fat&amp;display_string=Audit&amp;DYN_ARGS=TRUE&amp;VAR:ID1=AME&amp;VAR:RCODE=FDSREVSTOTAL&amp;VAR:SDATE=20090399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4__FDSAUDITLINK__" hidden="1">{"fdsup://IBCentral/FAT Viewer?action=UPDATE&amp;creator=factset&amp;DOC_NAME=fat:reuters_ltm_source_window.fat&amp;display_string=Audit&amp;DYN_ARGS=TRUE&amp;VAR:ID1=AME&amp;VAR:RCODE=FDSREVSTOTAL&amp;VAR:SDATE=20090399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5__FDSAUDITLINK__" localSheetId="0" hidden="1">{"fdsup://IBCentral/FAT Viewer?action=UPDATE&amp;creator=factset&amp;DOC_NAME=fat:reuters_ltm_source_window.fat&amp;display_string=Audit&amp;DYN_ARGS=TRUE&amp;VAR:ID1=URS&amp;VAR:RCODE=FDSREVSTOTAL&amp;VAR:SDATE=20090399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5__FDSAUDITLINK__" hidden="1">{"fdsup://IBCentral/FAT Viewer?action=UPDATE&amp;creator=factset&amp;DOC_NAME=fat:reuters_ltm_source_window.fat&amp;display_string=Audit&amp;DYN_ARGS=TRUE&amp;VAR:ID1=URS&amp;VAR:RCODE=FDSREVSTOTAL&amp;VAR:SDATE=20090399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6__FDSAUDITLINK__" localSheetId="0" hidden="1">{"fdsup://IBCentral/FAT Viewer?action=UPDATE&amp;creator=factset&amp;DOC_NAME=fat:reuters_ltm_source_window.fat&amp;display_string=Audit&amp;DYN_ARGS=TRUE&amp;VAR:ID1=ROK&amp;VAR:RCODE=FDSREVSTOTAL&amp;VAR:SDATE=20090399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6__FDSAUDITLINK__" hidden="1">{"fdsup://IBCentral/FAT Viewer?action=UPDATE&amp;creator=factset&amp;DOC_NAME=fat:reuters_ltm_source_window.fat&amp;display_string=Audit&amp;DYN_ARGS=TRUE&amp;VAR:ID1=ROK&amp;VAR:RCODE=FDSREVSTOTAL&amp;VAR:SDATE=20090399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7__FDSAUDITLINK__" localSheetId="0" hidden="1">{"fdsup://IBCentral/FAT Viewer?action=UPDATE&amp;creator=factset&amp;DOC_NAME=fat:reuters_ltm_source_window.fat&amp;display_string=Audit&amp;DYN_ARGS=TRUE&amp;VAR:ID1=CTAS&amp;VAR:RCODE=FDSREVSTOTAL&amp;VAR:SDATE=20090299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87__FDSAUDITLINK__" hidden="1">{"fdsup://IBCentral/FAT Viewer?action=UPDATE&amp;creator=factset&amp;DOC_NAME=fat:reuters_ltm_source_window.fat&amp;display_string=Audit&amp;DYN_ARGS=TRUE&amp;VAR:ID1=CTAS&amp;VAR:RCODE=FDSREVSTOTAL&amp;VAR:SDATE=20090299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88__FDSAUDITLINK__" localSheetId="0" hidden="1">{"fdsup://IBCentral/FAT Viewer?action=UPDATE&amp;creator=factset&amp;DOC_NAME=fat:reuters_ltm_source_window.fat&amp;display_string=Audit&amp;DYN_ARGS=TRUE&amp;VAR:ID1=ROP&amp;VAR:RCODE=FDSREVSTOTAL&amp;VAR:SDATE=20090399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8__FDSAUDITLINK__" hidden="1">{"fdsup://IBCentral/FAT Viewer?action=UPDATE&amp;creator=factset&amp;DOC_NAME=fat:reuters_ltm_source_window.fat&amp;display_string=Audit&amp;DYN_ARGS=TRUE&amp;VAR:ID1=ROP&amp;VAR:RCODE=FDSREVSTOTAL&amp;VAR:SDATE=20090399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89__FDSAUDITLINK__" localSheetId="0" hidden="1">{"fdsup://IBCentral/FAT Viewer?action=UPDATE&amp;creator=factset&amp;DOC_NAME=fat:reuters_ltm_source_window.fat&amp;display_string=Audit&amp;DYN_ARGS=TRUE&amp;VAR:ID1=SRCL&amp;VAR:RCODE=FDSREVSTOTAL&amp;VAR:SDATE=20090399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89__FDSAUDITLINK__" hidden="1">{"fdsup://IBCentral/FAT Viewer?action=UPDATE&amp;creator=factset&amp;DOC_NAME=fat:reuters_ltm_source_window.fat&amp;display_string=Audit&amp;DYN_ARGS=TRUE&amp;VAR:ID1=SRCL&amp;VAR:RCODE=FDSREVSTOTAL&amp;VAR:SDATE=20090399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9__123Graph_AChart_1AP" localSheetId="0" hidden="1">#REF!</definedName>
    <definedName name="_39__123Graph_AChart_1AP" hidden="1">#REF!</definedName>
    <definedName name="_39__FDSAUDITLINK__" localSheetId="0" hidden="1">{"fdsup://IBCentral/FAT Viewer?action=UPDATE&amp;creator=factset&amp;DOC_NAME=fat:reuters_ltm_source_window.fat&amp;display_string=Audit&amp;DYN_ARGS=TRUE&amp;VAR:ID1=VMI&amp;VAR:RCODE=FIBCEBITDA&amp;VAR:SDATE=20090399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9__FDSAUDITLINK__" hidden="1">{"fdsup://IBCentral/FAT Viewer?action=UPDATE&amp;creator=factset&amp;DOC_NAME=fat:reuters_ltm_source_window.fat&amp;display_string=Audit&amp;DYN_ARGS=TRUE&amp;VAR:ID1=VMI&amp;VAR:RCODE=FIBCEBITDA&amp;VAR:SDATE=20090399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390__FDSAUDITLINK__" localSheetId="0" hidden="1">{"fdsup://IBCentral/FAT Viewer?action=UPDATE&amp;creator=factset&amp;DOC_NAME=fat:reuters_ltm_source_window.fat&amp;display_string=Audit&amp;DYN_ARGS=TRUE&amp;VAR:ID1=DNB&amp;VAR:RCODE=FDSREVSTOTAL&amp;VAR:SDATE=20090399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0__FDSAUDITLINK__" hidden="1">{"fdsup://IBCentral/FAT Viewer?action=UPDATE&amp;creator=factset&amp;DOC_NAME=fat:reuters_ltm_source_window.fat&amp;display_string=Audit&amp;DYN_ARGS=TRUE&amp;VAR:ID1=DNB&amp;VAR:RCODE=FDSREVSTOTAL&amp;VAR:SDATE=20090399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1__FDSAUDITLINK__" localSheetId="0" hidden="1">{"fdsup://IBCentral/FAT Viewer?action=UPDATE&amp;creator=factset&amp;DOC_NAME=fat:reuters_ltm_source_window.fat&amp;display_string=Audit&amp;DYN_ARGS=TRUE&amp;VAR:ID1=CBE&amp;VAR:RCODE=FDSREVSTOTAL&amp;VAR:SDATE=20090399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1__FDSAUDITLINK__" hidden="1">{"fdsup://IBCentral/FAT Viewer?action=UPDATE&amp;creator=factset&amp;DOC_NAME=fat:reuters_ltm_source_window.fat&amp;display_string=Audit&amp;DYN_ARGS=TRUE&amp;VAR:ID1=CBE&amp;VAR:RCODE=FDSREVSTOTAL&amp;VAR:SDATE=20090399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2__FDSAUDITLINK__" localSheetId="0" hidden="1">{"fdsup://IBCentral/FAT Viewer?action=UPDATE&amp;creator=factset&amp;DOC_NAME=fat:reuters_ltm_source_window.fat&amp;display_string=Audit&amp;DYN_ARGS=TRUE&amp;VAR:ID1=PWR&amp;VAR:RCODE=FDSREVSTOTAL&amp;VAR:SDATE=20090399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2__FDSAUDITLINK__" hidden="1">{"fdsup://IBCentral/FAT Viewer?action=UPDATE&amp;creator=factset&amp;DOC_NAME=fat:reuters_ltm_source_window.fat&amp;display_string=Audit&amp;DYN_ARGS=TRUE&amp;VAR:ID1=PWR&amp;VAR:RCODE=FDSREVSTOTAL&amp;VAR:SDATE=20090399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3__FDSAUDITLINK__" localSheetId="0" hidden="1">{"fdsup://IBCentral/FAT Viewer?action=UPDATE&amp;creator=factset&amp;DOC_NAME=fat:reuters_ltm_source_window.fat&amp;display_string=Audit&amp;DYN_ARGS=TRUE&amp;VAR:ID1=LUV&amp;VAR:RCODE=FDSREVSTOTAL&amp;VAR:SDATE=20090399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3__FDSAUDITLINK__" hidden="1">{"fdsup://IBCentral/FAT Viewer?action=UPDATE&amp;creator=factset&amp;DOC_NAME=fat:reuters_ltm_source_window.fat&amp;display_string=Audit&amp;DYN_ARGS=TRUE&amp;VAR:ID1=LUV&amp;VAR:RCODE=FDSREVSTOTAL&amp;VAR:SDATE=20090399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4__FDSAUDITLINK__" localSheetId="0" hidden="1">{"fdsup://IBCentral/FAT Viewer?action=UPDATE&amp;creator=factset&amp;DOC_NAME=fat:reuters_ltm_source_window.fat&amp;display_string=Audit&amp;DYN_ARGS=TRUE&amp;VAR:ID1=IRM&amp;VAR:RCODE=FDSREVSTOTAL&amp;VAR:SDATE=20090399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4__FDSAUDITLINK__" hidden="1">{"fdsup://IBCentral/FAT Viewer?action=UPDATE&amp;creator=factset&amp;DOC_NAME=fat:reuters_ltm_source_window.fat&amp;display_string=Audit&amp;DYN_ARGS=TRUE&amp;VAR:ID1=IRM&amp;VAR:RCODE=FDSREVSTOTAL&amp;VAR:SDATE=20090399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5__FDSAUDITLINK__" localSheetId="0" hidden="1">{"fdsup://IBCentral/FAT Viewer?action=UPDATE&amp;creator=factset&amp;DOC_NAME=fat:reuters_ltm_source_window.fat&amp;display_string=Audit&amp;DYN_ARGS=TRUE&amp;VAR:ID1=FAST&amp;VAR:RCODE=FDSREVSTOTAL&amp;VAR:SDATE=20090399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95__FDSAUDITLINK__" hidden="1">{"fdsup://IBCentral/FAT Viewer?action=UPDATE&amp;creator=factset&amp;DOC_NAME=fat:reuters_ltm_source_window.fat&amp;display_string=Audit&amp;DYN_ARGS=TRUE&amp;VAR:ID1=FAST&amp;VAR:RCODE=FDSREVSTOTAL&amp;VAR:SDATE=20090399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396__FDSAUDITLINK__" localSheetId="0" hidden="1">{"fdsup://IBCentral/FAT Viewer?action=UPDATE&amp;creator=factset&amp;DOC_NAME=fat:reuters_ltm_source_window.fat&amp;display_string=Audit&amp;DYN_ARGS=TRUE&amp;VAR:ID1=PBI&amp;VAR:RCODE=FDSREVSTOTAL&amp;VAR:SDATE=20090399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6__FDSAUDITLINK__" hidden="1">{"fdsup://IBCentral/FAT Viewer?action=UPDATE&amp;creator=factset&amp;DOC_NAME=fat:reuters_ltm_source_window.fat&amp;display_string=Audit&amp;DYN_ARGS=TRUE&amp;VAR:ID1=PBI&amp;VAR:RCODE=FDSREVSTOTAL&amp;VAR:SDATE=20090399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7__FDSAUDITLINK__" localSheetId="0" hidden="1">{"fdsup://IBCentral/FAT Viewer?action=UPDATE&amp;creator=factset&amp;DOC_NAME=fat:reuters_ltm_source_window.fat&amp;display_string=Audit&amp;DYN_ARGS=TRUE&amp;VAR:ID1=IR&amp;VAR:RCODE=FDSREVSTOTAL&amp;VAR:SDATE=20090399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97__FDSAUDITLINK__" hidden="1">{"fdsup://IBCentral/FAT Viewer?action=UPDATE&amp;creator=factset&amp;DOC_NAME=fat:reuters_ltm_source_window.fat&amp;display_string=Audit&amp;DYN_ARGS=TRUE&amp;VAR:ID1=IR&amp;VAR:RCODE=FDSREVSTOTAL&amp;VAR:SDATE=20090399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98__FDSAUDITLINK__" localSheetId="0" hidden="1">{"fdsup://IBCentral/FAT Viewer?action=UPDATE&amp;creator=factset&amp;DOC_NAME=fat:reuters_ltm_source_window.fat&amp;display_string=Audit&amp;DYN_ARGS=TRUE&amp;VAR:ID1=GR&amp;VAR:RCODE=FDSREVSTOTAL&amp;VAR:SDATE=20090399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98__FDSAUDITLINK__" hidden="1">{"fdsup://IBCentral/FAT Viewer?action=UPDATE&amp;creator=factset&amp;DOC_NAME=fat:reuters_ltm_source_window.fat&amp;display_string=Audit&amp;DYN_ARGS=TRUE&amp;VAR:ID1=GR&amp;VAR:RCODE=FDSREVSTOTAL&amp;VAR:SDATE=20090399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399__FDSAUDITLINK__" localSheetId="0" hidden="1">{"fdsup://IBCentral/FAT Viewer?action=UPDATE&amp;creator=factset&amp;DOC_NAME=fat:reuters_ltm_source_window.fat&amp;display_string=Audit&amp;DYN_ARGS=TRUE&amp;VAR:ID1=JEC&amp;VAR:RCODE=FDSREVSTOTAL&amp;VAR:SDATE=20090399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99__FDSAUDITLINK__" hidden="1">{"fdsup://IBCentral/FAT Viewer?action=UPDATE&amp;creator=factset&amp;DOC_NAME=fat:reuters_ltm_source_window.fat&amp;display_string=Audit&amp;DYN_ARGS=TRUE&amp;VAR:ID1=JEC&amp;VAR:RCODE=FDSREVSTOTAL&amp;VAR:SDATE=20090399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3ÿ_0M" localSheetId="0">#REF!</definedName>
    <definedName name="_3ÿ_0M">#REF!</definedName>
    <definedName name="_3ÿ_0Q" localSheetId="0">#REF!</definedName>
    <definedName name="_3ÿ_0Q">#REF!</definedName>
    <definedName name="_4_.__Restructuring_char" localSheetId="0">#REF!</definedName>
    <definedName name="_4_.__Restructuring_char">#REF!</definedName>
    <definedName name="_4_._0Restructuring_char" localSheetId="0">#REF!</definedName>
    <definedName name="_4_._0Restructuring_char">#REF!</definedName>
    <definedName name="_4__FDSAUDITLINK__" localSheetId="0" hidden="1">{"fdsup://IBCentral/FAT Viewer?action=UPDATE&amp;creator=factset&amp;DOC_NAME=fat:reuters_ltm_source_window.fat&amp;display_string=Audit&amp;DYN_ARGS=TRUE&amp;VAR:ID1=ODFL&amp;VAR:RCODE=FIBCEBITDA&amp;VAR:SDATE=20090399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__FDSAUDITLINK__" hidden="1">{"fdsup://IBCentral/FAT Viewer?action=UPDATE&amp;creator=factset&amp;DOC_NAME=fat:reuters_ltm_source_window.fat&amp;display_string=Audit&amp;DYN_ARGS=TRUE&amp;VAR:ID1=ODFL&amp;VAR:RCODE=FIBCEBITDA&amp;VAR:SDATE=20090399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_0I" localSheetId="0">#REF!</definedName>
    <definedName name="_4_0I">#REF!</definedName>
    <definedName name="_40__FDSAUDITLINK__" localSheetId="0" hidden="1">{"fdsup://IBCentral/FAT Viewer?action=UPDATE&amp;creator=factset&amp;DOC_NAME=fat:reuters_ltm_source_window.fat&amp;display_string=Audit&amp;DYN_ARGS=TRUE&amp;VAR:ID1=KEX&amp;VAR:RCODE=FIBCEBITDA&amp;VAR:SDATE=20090399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0__FDSAUDITLINK__" hidden="1">{"fdsup://IBCentral/FAT Viewer?action=UPDATE&amp;creator=factset&amp;DOC_NAME=fat:reuters_ltm_source_window.fat&amp;display_string=Audit&amp;DYN_ARGS=TRUE&amp;VAR:ID1=KEX&amp;VAR:RCODE=FIBCEBITDA&amp;VAR:SDATE=20090399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00__FDSAUDITLINK__" localSheetId="0" hidden="1">{"fdsup://IBCentral/FAT Viewer?action=UPDATE&amp;creator=factset&amp;DOC_NAME=fat:reuters_ltm_source_window.fat&amp;display_string=Audit&amp;DYN_ARGS=TRUE&amp;VAR:ID1=DOV&amp;VAR:RCODE=FDSREVSTOTAL&amp;VAR:SDATE=20090399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0__FDSAUDITLINK__" hidden="1">{"fdsup://IBCentral/FAT Viewer?action=UPDATE&amp;creator=factset&amp;DOC_NAME=fat:reuters_ltm_source_window.fat&amp;display_string=Audit&amp;DYN_ARGS=TRUE&amp;VAR:ID1=DOV&amp;VAR:RCODE=FDSREVSTOTAL&amp;VAR:SDATE=20090399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1__FDSAUDITLINK__" localSheetId="0" hidden="1">{"fdsup://IBCentral/FAT Viewer?action=UPDATE&amp;creator=factset&amp;DOC_NAME=fat:reuters_ltm_source_window.fat&amp;display_string=Audit&amp;DYN_ARGS=TRUE&amp;VAR:ID1=COL&amp;VAR:RCODE=FDSREVSTOTAL&amp;VAR:SDATE=20090399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1__FDSAUDITLINK__" hidden="1">{"fdsup://IBCentral/FAT Viewer?action=UPDATE&amp;creator=factset&amp;DOC_NAME=fat:reuters_ltm_source_window.fat&amp;display_string=Audit&amp;DYN_ARGS=TRUE&amp;VAR:ID1=COL&amp;VAR:RCODE=FDSREVSTOTAL&amp;VAR:SDATE=20090399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2__FDSAUDITLINK__" localSheetId="0" hidden="1">{"fdsup://IBCentral/FAT Viewer?action=UPDATE&amp;creator=factset&amp;DOC_NAME=fat:reuters_ltm_source_window.fat&amp;display_string=Audit&amp;DYN_ARGS=TRUE&amp;VAR:ID1=GWW&amp;VAR:RCODE=FDSREVSTOTAL&amp;VAR:SDATE=20090399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2__FDSAUDITLINK__" hidden="1">{"fdsup://IBCentral/FAT Viewer?action=UPDATE&amp;creator=factset&amp;DOC_NAME=fat:reuters_ltm_source_window.fat&amp;display_string=Audit&amp;DYN_ARGS=TRUE&amp;VAR:ID1=GWW&amp;VAR:RCODE=FDSREVSTOTAL&amp;VAR:SDATE=20090399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3__FDSAUDITLINK__" localSheetId="0" hidden="1">{"fdsup://IBCentral/FAT Viewer?action=UPDATE&amp;creator=factset&amp;DOC_NAME=fat:reuters_ltm_source_window.fat&amp;display_string=Audit&amp;DYN_ARGS=TRUE&amp;VAR:ID1=PH&amp;VAR:RCODE=FDSREVSTOTAL&amp;VAR:SDATE=20090399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03__FDSAUDITLINK__" hidden="1">{"fdsup://IBCentral/FAT Viewer?action=UPDATE&amp;creator=factset&amp;DOC_NAME=fat:reuters_ltm_source_window.fat&amp;display_string=Audit&amp;DYN_ARGS=TRUE&amp;VAR:ID1=PH&amp;VAR:RCODE=FDSREVSTOTAL&amp;VAR:SDATE=20090399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04__FDSAUDITLINK__" localSheetId="0" hidden="1">{"fdsup://IBCentral/FAT Viewer?action=UPDATE&amp;creator=factset&amp;DOC_NAME=fat:reuters_ltm_source_window.fat&amp;display_string=Audit&amp;DYN_ARGS=TRUE&amp;VAR:ID1=CMI&amp;VAR:RCODE=FDSREVSTOTAL&amp;VAR:SDATE=20090399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4__FDSAUDITLINK__" hidden="1">{"fdsup://IBCentral/FAT Viewer?action=UPDATE&amp;creator=factset&amp;DOC_NAME=fat:reuters_ltm_source_window.fat&amp;display_string=Audit&amp;DYN_ARGS=TRUE&amp;VAR:ID1=CMI&amp;VAR:RCODE=FDSREVSTOTAL&amp;VAR:SDATE=20090399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5__FDSAUDITLINK__" localSheetId="0" hidden="1">{"fdsup://IBCentral/FAT Viewer?action=UPDATE&amp;creator=factset&amp;DOC_NAME=fat:reuters_ltm_source_window.fat&amp;display_string=Audit&amp;DYN_ARGS=TRUE&amp;VAR:ID1=ETN&amp;VAR:RCODE=FDSREVSTOTAL&amp;VAR:SDATE=20090399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5__FDSAUDITLINK__" hidden="1">{"fdsup://IBCentral/FAT Viewer?action=UPDATE&amp;creator=factset&amp;DOC_NAME=fat:reuters_ltm_source_window.fat&amp;display_string=Audit&amp;DYN_ARGS=TRUE&amp;VAR:ID1=ETN&amp;VAR:RCODE=FDSREVSTOTAL&amp;VAR:SDATE=20090399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6__FDSAUDITLINK__" localSheetId="0" hidden="1">{"fdsup://IBCentral/FAT Viewer?action=UPDATE&amp;creator=factset&amp;DOC_NAME=fat:reuters_ltm_source_window.fat&amp;display_string=Audit&amp;DYN_ARGS=TRUE&amp;VAR:ID1=EXPD&amp;VAR:RCODE=FDSREVSTOTAL&amp;VAR:SDATE=20090399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06__FDSAUDITLINK__" hidden="1">{"fdsup://IBCentral/FAT Viewer?action=UPDATE&amp;creator=factset&amp;DOC_NAME=fat:reuters_ltm_source_window.fat&amp;display_string=Audit&amp;DYN_ARGS=TRUE&amp;VAR:ID1=EXPD&amp;VAR:RCODE=FDSREVSTOTAL&amp;VAR:SDATE=20090399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07__FDSAUDITLINK__" localSheetId="0" hidden="1">{"fdsup://IBCentral/FAT Viewer?action=UPDATE&amp;creator=factset&amp;DOC_NAME=fat:reuters_ltm_source_window.fat&amp;display_string=Audit&amp;DYN_ARGS=TRUE&amp;VAR:ID1=RSG&amp;VAR:RCODE=FDSREVSTOTAL&amp;VAR:SDATE=20090399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7__FDSAUDITLINK__" hidden="1">{"fdsup://IBCentral/FAT Viewer?action=UPDATE&amp;creator=factset&amp;DOC_NAME=fat:reuters_ltm_source_window.fat&amp;display_string=Audit&amp;DYN_ARGS=TRUE&amp;VAR:ID1=RSG&amp;VAR:RCODE=FDSREVSTOTAL&amp;VAR:SDATE=20090399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8__FDSAUDITLINK__" localSheetId="0" hidden="1">{"fdsup://IBCentral/FAT Viewer?action=UPDATE&amp;creator=factset&amp;DOC_NAME=fat:reuters_ltm_source_window.fat&amp;display_string=Audit&amp;DYN_ARGS=TRUE&amp;VAR:ID1=FLR&amp;VAR:RCODE=FDSREVSTOTAL&amp;VAR:SDATE=20090399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8__FDSAUDITLINK__" hidden="1">{"fdsup://IBCentral/FAT Viewer?action=UPDATE&amp;creator=factset&amp;DOC_NAME=fat:reuters_ltm_source_window.fat&amp;display_string=Audit&amp;DYN_ARGS=TRUE&amp;VAR:ID1=FLR&amp;VAR:RCODE=FDSREVSTOTAL&amp;VAR:SDATE=20090399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9__FDSAUDITLINK__" localSheetId="0" hidden="1">{"fdsup://IBCentral/FAT Viewer?action=UPDATE&amp;creator=factset&amp;DOC_NAME=fat:reuters_ltm_source_window.fat&amp;display_string=Audit&amp;DYN_ARGS=TRUE&amp;VAR:ID1=ITT&amp;VAR:RCODE=FDSREVSTOTAL&amp;VAR:SDATE=20090399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09__FDSAUDITLINK__" hidden="1">{"fdsup://IBCentral/FAT Viewer?action=UPDATE&amp;creator=factset&amp;DOC_NAME=fat:reuters_ltm_source_window.fat&amp;display_string=Audit&amp;DYN_ARGS=TRUE&amp;VAR:ID1=ITT&amp;VAR:RCODE=FDSREVSTOTAL&amp;VAR:SDATE=20090399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__123Graph_AChart_1AX" localSheetId="0" hidden="1">#REF!</definedName>
    <definedName name="_41__123Graph_AChart_1AX" hidden="1">#REF!</definedName>
    <definedName name="_41__FDSAUDITLINK__" localSheetId="0" hidden="1">{"fdsup://IBCentral/FAT Viewer?action=UPDATE&amp;creator=factset&amp;DOC_NAME=fat:reuters_ltm_source_window.fat&amp;display_string=Audit&amp;DYN_ARGS=TRUE&amp;VAR:ID1=TKR&amp;VAR:RCODE=FIBCEBITDA&amp;VAR:SDATE=20090399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1__FDSAUDITLINK__" hidden="1">{"fdsup://IBCentral/FAT Viewer?action=UPDATE&amp;creator=factset&amp;DOC_NAME=fat:reuters_ltm_source_window.fat&amp;display_string=Audit&amp;DYN_ARGS=TRUE&amp;VAR:ID1=TKR&amp;VAR:RCODE=FIBCEBITDA&amp;VAR:SDATE=20090399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10__FDSAUDITLINK__" localSheetId="0" hidden="1">{"fdsup://IBCentral/FAT Viewer?action=UPDATE&amp;creator=factset&amp;DOC_NAME=fat:reuters_ltm_source_window.fat&amp;display_string=Audit&amp;DYN_ARGS=TRUE&amp;VAR:ID1=LLL&amp;VAR:RCODE=FDSREVSTOTAL&amp;VAR:SDATE=20090399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0__FDSAUDITLINK__" hidden="1">{"fdsup://IBCentral/FAT Viewer?action=UPDATE&amp;creator=factset&amp;DOC_NAME=fat:reuters_ltm_source_window.fat&amp;display_string=Audit&amp;DYN_ARGS=TRUE&amp;VAR:ID1=LLL&amp;VAR:RCODE=FDSREVSTOTAL&amp;VAR:SDATE=20090399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1__FDSAUDITLINK__" localSheetId="0" hidden="1">{"fdsup://IBCentral/FAT Viewer?action=UPDATE&amp;creator=factset&amp;DOC_NAME=fat:reuters_ltm_source_window.fat&amp;display_string=Audit&amp;DYN_ARGS=TRUE&amp;VAR:ID1=CHRW&amp;VAR:RCODE=FDSREVSTOTAL&amp;VAR:SDATE=20090399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11__FDSAUDITLINK__" hidden="1">{"fdsup://IBCentral/FAT Viewer?action=UPDATE&amp;creator=factset&amp;DOC_NAME=fat:reuters_ltm_source_window.fat&amp;display_string=Audit&amp;DYN_ARGS=TRUE&amp;VAR:ID1=CHRW&amp;VAR:RCODE=FDSREVSTOTAL&amp;VAR:SDATE=20090399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12__FDSAUDITLINK__" localSheetId="0" hidden="1">{"fdsup://IBCentral/FAT Viewer?action=UPDATE&amp;creator=factset&amp;DOC_NAME=fat:reuters_annual_source_window.fat&amp;display_string=Audit&amp;DYN_ARGS=TRUE&amp;VAR:ID1=74018910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12__FDSAUDITLINK__" hidden="1">{"fdsup://IBCentral/FAT Viewer?action=UPDATE&amp;creator=factset&amp;DOC_NAME=fat:reuters_annual_source_window.fat&amp;display_string=Audit&amp;DYN_ARGS=TRUE&amp;VAR:ID1=74018910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13__FDSAUDITLINK__" localSheetId="0" hidden="1">{"fdsup://IBCentral/FAT Viewer?action=UPDATE&amp;creator=factset&amp;DOC_NAME=fat:reuters_ltm_source_window.fat&amp;display_string=Audit&amp;DYN_ARGS=TRUE&amp;VAR:ID1=PCAR&amp;VAR:RCODE=FDSREVSTOTAL&amp;VAR:SDATE=20090399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13__FDSAUDITLINK__" hidden="1">{"fdsup://IBCentral/FAT Viewer?action=UPDATE&amp;creator=factset&amp;DOC_NAME=fat:reuters_ltm_source_window.fat&amp;display_string=Audit&amp;DYN_ARGS=TRUE&amp;VAR:ID1=PCAR&amp;VAR:RCODE=FDSREVSTOTAL&amp;VAR:SDATE=20090399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14__FDSAUDITLINK__" localSheetId="0" hidden="1">{"fdsup://IBCentral/FAT Viewer?action=UPDATE&amp;creator=factset&amp;DOC_NAME=fat:reuters_ltm_source_window.fat&amp;display_string=Audit&amp;DYN_ARGS=TRUE&amp;VAR:ID1=CSX&amp;VAR:RCODE=FDSREVSTOTAL&amp;VAR:SDATE=20090399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4__FDSAUDITLINK__" hidden="1">{"fdsup://IBCentral/FAT Viewer?action=UPDATE&amp;creator=factset&amp;DOC_NAME=fat:reuters_ltm_source_window.fat&amp;display_string=Audit&amp;DYN_ARGS=TRUE&amp;VAR:ID1=CSX&amp;VAR:RCODE=FDSREVSTOTAL&amp;VAR:SDATE=20090399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5__FDSAUDITLINK__" localSheetId="0" hidden="1">{"fdsup://IBCentral/FAT Viewer?action=UPDATE&amp;creator=factset&amp;DOC_NAME=fat:reuters_ltm_source_window.fat&amp;display_string=Audit&amp;DYN_ARGS=TRUE&amp;VAR:ID1=NSC&amp;VAR:RCODE=FDSREVSTOTAL&amp;VAR:SDATE=20090399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5__FDSAUDITLINK__" hidden="1">{"fdsup://IBCentral/FAT Viewer?action=UPDATE&amp;creator=factset&amp;DOC_NAME=fat:reuters_ltm_source_window.fat&amp;display_string=Audit&amp;DYN_ARGS=TRUE&amp;VAR:ID1=NSC&amp;VAR:RCODE=FDSREVSTOTAL&amp;VAR:SDATE=20090399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6__FDSAUDITLINK__" localSheetId="0" hidden="1">{"fdsup://IBCentral/FAT Viewer?action=UPDATE&amp;creator=factset&amp;DOC_NAME=fat:reuters_ltm_source_window.fat&amp;display_string=Audit&amp;DYN_ARGS=TRUE&amp;VAR:ID1=WMI&amp;VAR:RCODE=FDSREVSTOTAL&amp;VAR:SDATE=20090399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6__FDSAUDITLINK__" hidden="1">{"fdsup://IBCentral/FAT Viewer?action=UPDATE&amp;creator=factset&amp;DOC_NAME=fat:reuters_ltm_source_window.fat&amp;display_string=Audit&amp;DYN_ARGS=TRUE&amp;VAR:ID1=WMI&amp;VAR:RCODE=FDSREVSTOTAL&amp;VAR:SDATE=20090399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7__FDSAUDITLINK__" localSheetId="0" hidden="1">{"fdsup://IBCentral/FAT Viewer?action=UPDATE&amp;creator=factset&amp;DOC_NAME=fat:reuters_ltm_source_window.fat&amp;display_string=Audit&amp;DYN_ARGS=TRUE&amp;VAR:ID1=NOC&amp;VAR:RCODE=FDSREVSTOTAL&amp;VAR:SDATE=20090399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7__FDSAUDITLINK__" hidden="1">{"fdsup://IBCentral/FAT Viewer?action=UPDATE&amp;creator=factset&amp;DOC_NAME=fat:reuters_ltm_source_window.fat&amp;display_string=Audit&amp;DYN_ARGS=TRUE&amp;VAR:ID1=NOC&amp;VAR:RCODE=FDSREVSTOTAL&amp;VAR:SDATE=20090399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8__FDSAUDITLINK__" localSheetId="0" hidden="1">{"fdsup://IBCentral/FAT Viewer?action=UPDATE&amp;creator=factset&amp;DOC_NAME=fat:reuters_ltm_source_window.fat&amp;display_string=Audit&amp;DYN_ARGS=TRUE&amp;VAR:ID1=FDX&amp;VAR:RCODE=FDSREVSTOTAL&amp;VAR:SDATE=20090299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8__FDSAUDITLINK__" hidden="1">{"fdsup://IBCentral/FAT Viewer?action=UPDATE&amp;creator=factset&amp;DOC_NAME=fat:reuters_ltm_source_window.fat&amp;display_string=Audit&amp;DYN_ARGS=TRUE&amp;VAR:ID1=FDX&amp;VAR:RCODE=FDSREVSTOTAL&amp;VAR:SDATE=20090299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19__FDSAUDITLINK__" localSheetId="0" hidden="1">{"fdsup://IBCentral/FAT Viewer?action=UPDATE&amp;creator=factset&amp;DOC_NAME=fat:reuters_ltm_source_window.fat&amp;display_string=Audit&amp;DYN_ARGS=TRUE&amp;VAR:ID1=DE&amp;VAR:RCODE=FDSREVSTOTAL&amp;VAR:SDATE=20090499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19__FDSAUDITLINK__" hidden="1">{"fdsup://IBCentral/FAT Viewer?action=UPDATE&amp;creator=factset&amp;DOC_NAME=fat:reuters_ltm_source_window.fat&amp;display_string=Audit&amp;DYN_ARGS=TRUE&amp;VAR:ID1=DE&amp;VAR:RCODE=FDSREVSTOTAL&amp;VAR:SDATE=20090499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2__FDSAUDITLINK__" localSheetId="0" hidden="1">{"fdsup://IBCentral/FAT Viewer?action=UPDATE&amp;creator=factset&amp;DOC_NAME=fat:reuters_ltm_source_window.fat&amp;display_string=Audit&amp;DYN_ARGS=TRUE&amp;VAR:ID1=LECO&amp;VAR:RCODE=FIBCEBITDA&amp;VAR:SDATE=20090399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2__FDSAUDITLINK__" hidden="1">{"fdsup://IBCentral/FAT Viewer?action=UPDATE&amp;creator=factset&amp;DOC_NAME=fat:reuters_ltm_source_window.fat&amp;display_string=Audit&amp;DYN_ARGS=TRUE&amp;VAR:ID1=LECO&amp;VAR:RCODE=FIBCEBITDA&amp;VAR:SDATE=20090399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20__FDSAUDITLINK__" localSheetId="0" hidden="1">{"fdsup://IBCentral/FAT Viewer?action=UPDATE&amp;creator=factset&amp;DOC_NAME=fat:reuters_ltm_source_window.fat&amp;display_string=Audit&amp;DYN_ARGS=TRUE&amp;VAR:ID1=RTN&amp;VAR:RCODE=FDSREVSTOTAL&amp;VAR:SDATE=20090399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0__FDSAUDITLINK__" hidden="1">{"fdsup://IBCentral/FAT Viewer?action=UPDATE&amp;creator=factset&amp;DOC_NAME=fat:reuters_ltm_source_window.fat&amp;display_string=Audit&amp;DYN_ARGS=TRUE&amp;VAR:ID1=RTN&amp;VAR:RCODE=FDSREVSTOTAL&amp;VAR:SDATE=20090399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1__FDSAUDITLINK__" localSheetId="0" hidden="1">{"fdsup://IBCentral/FAT Viewer?action=UPDATE&amp;creator=factset&amp;DOC_NAME=fat:reuters_ltm_source_window.fat&amp;display_string=Audit&amp;DYN_ARGS=TRUE&amp;VAR:ID1=ITW&amp;VAR:RCODE=FDSREVSTOTAL&amp;VAR:SDATE=20090399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1__FDSAUDITLINK__" hidden="1">{"fdsup://IBCentral/FAT Viewer?action=UPDATE&amp;creator=factset&amp;DOC_NAME=fat:reuters_ltm_source_window.fat&amp;display_string=Audit&amp;DYN_ARGS=TRUE&amp;VAR:ID1=ITW&amp;VAR:RCODE=FDSREVSTOTAL&amp;VAR:SDATE=20090399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2__FDSAUDITLINK__" localSheetId="0" hidden="1">{"fdsup://IBCentral/FAT Viewer?action=UPDATE&amp;creator=factset&amp;DOC_NAME=fat:reuters_ltm_source_window.fat&amp;display_string=Audit&amp;DYN_ARGS=TRUE&amp;VAR:ID1=GD&amp;VAR:RCODE=FDSREVSTOTAL&amp;VAR:SDATE=20090399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22__FDSAUDITLINK__" hidden="1">{"fdsup://IBCentral/FAT Viewer?action=UPDATE&amp;creator=factset&amp;DOC_NAME=fat:reuters_ltm_source_window.fat&amp;display_string=Audit&amp;DYN_ARGS=TRUE&amp;VAR:ID1=GD&amp;VAR:RCODE=FDSREVSTOTAL&amp;VAR:SDATE=20090399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23__FDSAUDITLINK__" localSheetId="0" hidden="1">{"fdsup://IBCentral/FAT Viewer?action=UPDATE&amp;creator=factset&amp;DOC_NAME=fat:reuters_ltm_source_window.fat&amp;display_string=Audit&amp;DYN_ARGS=TRUE&amp;VAR:ID1=CAT&amp;VAR:RCODE=FDSREVSTOTAL&amp;VAR:SDATE=20090399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3__FDSAUDITLINK__" hidden="1">{"fdsup://IBCentral/FAT Viewer?action=UPDATE&amp;creator=factset&amp;DOC_NAME=fat:reuters_ltm_source_window.fat&amp;display_string=Audit&amp;DYN_ARGS=TRUE&amp;VAR:ID1=CAT&amp;VAR:RCODE=FDSREVSTOTAL&amp;VAR:SDATE=20090399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4__FDSAUDITLINK__" localSheetId="0" hidden="1">{"fdsup://IBCentral/FAT Viewer?action=UPDATE&amp;creator=factset&amp;DOC_NAME=fat:reuters_ltm_source_window.fat&amp;display_string=Audit&amp;DYN_ARGS=TRUE&amp;VAR:ID1=DHR&amp;VAR:RCODE=FDSREVSTOTAL&amp;VAR:SDATE=20090399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4__FDSAUDITLINK__" hidden="1">{"fdsup://IBCentral/FAT Viewer?action=UPDATE&amp;creator=factset&amp;DOC_NAME=fat:reuters_ltm_source_window.fat&amp;display_string=Audit&amp;DYN_ARGS=TRUE&amp;VAR:ID1=DHR&amp;VAR:RCODE=FDSREVSTOTAL&amp;VAR:SDATE=20090399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5__FDSAUDITLINK__" localSheetId="0" hidden="1">{"fdsup://IBCentral/FAT Viewer?action=UPDATE&amp;creator=factset&amp;DOC_NAME=fat:reuters_ltm_source_window.fat&amp;display_string=Audit&amp;DYN_ARGS=TRUE&amp;VAR:ID1=BNI&amp;VAR:RCODE=FDSREVSTOTAL&amp;VAR:SDATE=20090399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5__FDSAUDITLINK__" hidden="1">{"fdsup://IBCentral/FAT Viewer?action=UPDATE&amp;creator=factset&amp;DOC_NAME=fat:reuters_ltm_source_window.fat&amp;display_string=Audit&amp;DYN_ARGS=TRUE&amp;VAR:ID1=BNI&amp;VAR:RCODE=FDSREVSTOTAL&amp;VAR:SDATE=20090399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6__FDSAUDITLINK__" localSheetId="0" hidden="1">{"fdsup://IBCentral/FAT Viewer?action=UPDATE&amp;creator=factset&amp;DOC_NAME=fat:reuters_ltm_source_window.fat&amp;display_string=Audit&amp;DYN_ARGS=TRUE&amp;VAR:ID1=UNP&amp;VAR:RCODE=FDSREVSTOTAL&amp;VAR:SDATE=20090399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6__FDSAUDITLINK__" hidden="1">{"fdsup://IBCentral/FAT Viewer?action=UPDATE&amp;creator=factset&amp;DOC_NAME=fat:reuters_ltm_source_window.fat&amp;display_string=Audit&amp;DYN_ARGS=TRUE&amp;VAR:ID1=UNP&amp;VAR:RCODE=FDSREVSTOTAL&amp;VAR:SDATE=20090399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7__FDSAUDITLINK__" localSheetId="0" hidden="1">{"fdsup://IBCentral/FAT Viewer?action=UPDATE&amp;creator=factset&amp;DOC_NAME=fat:reuters_ltm_source_window.fat&amp;display_string=Audit&amp;DYN_ARGS=TRUE&amp;VAR:ID1=HON&amp;VAR:RCODE=FDSREVSTOTAL&amp;VAR:SDATE=20090399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7__FDSAUDITLINK__" hidden="1">{"fdsup://IBCentral/FAT Viewer?action=UPDATE&amp;creator=factset&amp;DOC_NAME=fat:reuters_ltm_source_window.fat&amp;display_string=Audit&amp;DYN_ARGS=TRUE&amp;VAR:ID1=HON&amp;VAR:RCODE=FDSREVSTOTAL&amp;VAR:SDATE=20090399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8__FDSAUDITLINK__" localSheetId="0" hidden="1">{"fdsup://IBCentral/FAT Viewer?action=UPDATE&amp;creator=factset&amp;DOC_NAME=fat:reuters_ltm_source_window.fat&amp;display_string=Audit&amp;DYN_ARGS=TRUE&amp;VAR:ID1=EMR&amp;VAR:RCODE=FDSREVSTOTAL&amp;VAR:SDATE=20090399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8__FDSAUDITLINK__" hidden="1">{"fdsup://IBCentral/FAT Viewer?action=UPDATE&amp;creator=factset&amp;DOC_NAME=fat:reuters_ltm_source_window.fat&amp;display_string=Audit&amp;DYN_ARGS=TRUE&amp;VAR:ID1=EMR&amp;VAR:RCODE=FDSREVSTOTAL&amp;VAR:SDATE=20090399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29__FDSAUDITLINK__" localSheetId="0" hidden="1">{"fdsup://IBCentral/FAT Viewer?action=UPDATE&amp;creator=factset&amp;DOC_NAME=fat:reuters_ltm_source_window.fat&amp;display_string=Audit&amp;DYN_ARGS=TRUE&amp;VAR:ID1=BA&amp;VAR:RCODE=FDSREVSTOTAL&amp;VAR:SDATE=20090399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29__FDSAUDITLINK__" hidden="1">{"fdsup://IBCentral/FAT Viewer?action=UPDATE&amp;creator=factset&amp;DOC_NAME=fat:reuters_ltm_source_window.fat&amp;display_string=Audit&amp;DYN_ARGS=TRUE&amp;VAR:ID1=BA&amp;VAR:RCODE=FDSREVSTOTAL&amp;VAR:SDATE=20090399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3__123Graph_AChart_1B" localSheetId="0" hidden="1">#REF!</definedName>
    <definedName name="_43__123Graph_AChart_1B" hidden="1">#REF!</definedName>
    <definedName name="_43__FDSAUDITLINK__" localSheetId="0" hidden="1">{"fdsup://IBCentral/FAT Viewer?action=UPDATE&amp;creator=factset&amp;DOC_NAME=fat:reuters_ltm_source_window.fat&amp;display_string=Audit&amp;DYN_ARGS=TRUE&amp;VAR:ID1=HUB.B&amp;VAR:RCODE=FIBCEBITDA&amp;VAR:SDATE=20090399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__FDSAUDITLINK__" hidden="1">{"fdsup://IBCentral/FAT Viewer?action=UPDATE&amp;creator=factset&amp;DOC_NAME=fat:reuters_ltm_source_window.fat&amp;display_string=Audit&amp;DYN_ARGS=TRUE&amp;VAR:ID1=HUB.B&amp;VAR:RCODE=FIBCEBITDA&amp;VAR:SDATE=20090399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0__FDSAUDITLINK__" localSheetId="0" hidden="1">{"fdsup://IBCentral/FAT Viewer?action=UPDATE&amp;creator=factset&amp;DOC_NAME=fat:reuters_ltm_source_window.fat&amp;display_string=Audit&amp;DYN_ARGS=TRUE&amp;VAR:ID1=LMT&amp;VAR:RCODE=FDSREVSTOTAL&amp;VAR:SDATE=20090399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0__FDSAUDITLINK__" hidden="1">{"fdsup://IBCentral/FAT Viewer?action=UPDATE&amp;creator=factset&amp;DOC_NAME=fat:reuters_ltm_source_window.fat&amp;display_string=Audit&amp;DYN_ARGS=TRUE&amp;VAR:ID1=LMT&amp;VAR:RCODE=FDSREVSTOTAL&amp;VAR:SDATE=20090399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1__FDSAUDITLINK__" localSheetId="0" hidden="1">{"fdsup://IBCentral/FAT Viewer?action=UPDATE&amp;creator=factset&amp;DOC_NAME=fat:reuters_ltm_source_window.fat&amp;display_string=Audit&amp;DYN_ARGS=TRUE&amp;VAR:ID1=MMM&amp;VAR:RCODE=FDSREVSTOTAL&amp;VAR:SDATE=20090399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1__FDSAUDITLINK__" hidden="1">{"fdsup://IBCentral/FAT Viewer?action=UPDATE&amp;creator=factset&amp;DOC_NAME=fat:reuters_ltm_source_window.fat&amp;display_string=Audit&amp;DYN_ARGS=TRUE&amp;VAR:ID1=MMM&amp;VAR:RCODE=FDSREVSTOTAL&amp;VAR:SDATE=20090399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2__FDSAUDITLINK__" localSheetId="0" hidden="1">{"fdsup://IBCentral/FAT Viewer?action=UPDATE&amp;creator=factset&amp;DOC_NAME=fat:reuters_ltm_source_window.fat&amp;display_string=Audit&amp;DYN_ARGS=TRUE&amp;VAR:ID1=UTX&amp;VAR:RCODE=FDSREVSTOTAL&amp;VAR:SDATE=20090399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2__FDSAUDITLINK__" hidden="1">{"fdsup://IBCentral/FAT Viewer?action=UPDATE&amp;creator=factset&amp;DOC_NAME=fat:reuters_ltm_source_window.fat&amp;display_string=Audit&amp;DYN_ARGS=TRUE&amp;VAR:ID1=UTX&amp;VAR:RCODE=FDSREVSTOTAL&amp;VAR:SDATE=20090399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3__FDSAUDITLINK__" localSheetId="0" hidden="1">{"fdsup://IBCentral/FAT Viewer?action=UPDATE&amp;creator=factset&amp;DOC_NAME=fat:reuters_ltm_source_window.fat&amp;display_string=Audit&amp;DYN_ARGS=TRUE&amp;VAR:ID1=UPS&amp;VAR:RCODE=FDSREVSTOTAL&amp;VAR:SDATE=20090399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3__FDSAUDITLINK__" hidden="1">{"fdsup://IBCentral/FAT Viewer?action=UPDATE&amp;creator=factset&amp;DOC_NAME=fat:reuters_ltm_source_window.fat&amp;display_string=Audit&amp;DYN_ARGS=TRUE&amp;VAR:ID1=UPS&amp;VAR:RCODE=FDSREVSTOTAL&amp;VAR:SDATE=20090399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4__FDSAUDITLINK__" localSheetId="0" hidden="1">{"fdsup://IBCentral/FAT Viewer?action=UPDATE&amp;creator=factset&amp;DOC_NAME=fat:reuters_ltm_source_window.fat&amp;display_string=Audit&amp;DYN_ARGS=TRUE&amp;VAR:ID1=GE&amp;VAR:RCODE=FDSREVSTOTAL&amp;VAR:SDATE=20090399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34__FDSAUDITLINK__" hidden="1">{"fdsup://IBCentral/FAT Viewer?action=UPDATE&amp;creator=factset&amp;DOC_NAME=fat:reuters_ltm_source_window.fat&amp;display_string=Audit&amp;DYN_ARGS=TRUE&amp;VAR:ID1=GE&amp;VAR:RCODE=FDSREVSTOTAL&amp;VAR:SDATE=20090399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35__FDSAUDITLINK__" localSheetId="0" hidden="1">{"fdsup://IBCentral/FAT Viewer?action=UPDATE&amp;creator=factset&amp;DOC_NAME=fat:reuters_ltm_source_window.fat&amp;display_string=Audit&amp;DYN_ARGS=TRUE&amp;VAR:ID1=CHP&amp;VAR:RCODE=FDSREVSTOTAL&amp;VAR:SDATE=20090499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5__FDSAUDITLINK__" hidden="1">{"fdsup://IBCentral/FAT Viewer?action=UPDATE&amp;creator=factset&amp;DOC_NAME=fat:reuters_ltm_source_window.fat&amp;display_string=Audit&amp;DYN_ARGS=TRUE&amp;VAR:ID1=CHP&amp;VAR:RCODE=FDSREVSTOTAL&amp;VAR:SDATE=20090499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6__FDSAUDITLINK__" localSheetId="0" hidden="1">{"fdsup://IBCentral/FAT Viewer?action=UPDATE&amp;creator=factset&amp;DOC_NAME=fat:reuters_ltm_source_window.fat&amp;display_string=Audit&amp;DYN_ARGS=TRUE&amp;VAR:ID1=CHP&amp;VAR:RCODE=FIBCEBITDA&amp;VAR:SDATE=20090499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36__FDSAUDITLINK__" hidden="1">{"fdsup://IBCentral/FAT Viewer?action=UPDATE&amp;creator=factset&amp;DOC_NAME=fat:reuters_ltm_source_window.fat&amp;display_string=Audit&amp;DYN_ARGS=TRUE&amp;VAR:ID1=CHP&amp;VAR:RCODE=FIBCEBITDA&amp;VAR:SDATE=20090499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37__FDSAUDITLINK__" localSheetId="0" hidden="1">{"fdsup://IBCentral/FAT Viewer?action=UPDATE&amp;creator=factset&amp;DOC_NAME=fat:reuters_ltm_source_window.fat&amp;display_string=Audit&amp;DYN_ARGS=TRUE&amp;VAR:ID1=NCS&amp;VAR:RCODE=FDSREVSTOTAL&amp;VAR:SDATE=20090499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7__FDSAUDITLINK__" hidden="1">{"fdsup://IBCentral/FAT Viewer?action=UPDATE&amp;creator=factset&amp;DOC_NAME=fat:reuters_ltm_source_window.fat&amp;display_string=Audit&amp;DYN_ARGS=TRUE&amp;VAR:ID1=NCS&amp;VAR:RCODE=FDSREVSTOTAL&amp;VAR:SDATE=20090499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38__FDSAUDITLINK__" localSheetId="0" hidden="1">{"fdsup://IBCentral/FAT Viewer?action=UPDATE&amp;creator=factset&amp;DOC_NAME=fat:reuters_ltm_source_window.fat&amp;display_string=Audit&amp;DYN_ARGS=TRUE&amp;VAR:ID1=NCS&amp;VAR:RCODE=FIBCEBITDA&amp;VAR:SDATE=20090499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38__FDSAUDITLINK__" hidden="1">{"fdsup://IBCentral/FAT Viewer?action=UPDATE&amp;creator=factset&amp;DOC_NAME=fat:reuters_ltm_source_window.fat&amp;display_string=Audit&amp;DYN_ARGS=TRUE&amp;VAR:ID1=NCS&amp;VAR:RCODE=FIBCEBITDA&amp;VAR:SDATE=20090499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39__FDSAUDITLINK__" localSheetId="0" hidden="1">{"fdsup://IBCentral/FAT Viewer?action=UPDATE&amp;creator=factset&amp;DOC_NAME=fat:reuters_annual_source_window.fat&amp;display_string=Audit&amp;DYN_ARGS=TRUE&amp;VAR:ID1=12476510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39__FDSAUDITLINK__" hidden="1">{"fdsup://IBCentral/FAT Viewer?action=UPDATE&amp;creator=factset&amp;DOC_NAME=fat:reuters_annual_source_window.fat&amp;display_string=Audit&amp;DYN_ARGS=TRUE&amp;VAR:ID1=12476510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4__FDSAUDITLINK__" localSheetId="0" hidden="1">{"fdsup://IBCentral/FAT Viewer?action=UPDATE&amp;creator=factset&amp;DOC_NAME=fat:reuters_ltm_source_window.fat&amp;display_string=Audit&amp;DYN_ARGS=TRUE&amp;VAR:ID1=LII&amp;VAR:RCODE=FIBCEBITDA&amp;VAR:SDATE=20090399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4__FDSAUDITLINK__" hidden="1">{"fdsup://IBCentral/FAT Viewer?action=UPDATE&amp;creator=factset&amp;DOC_NAME=fat:reuters_ltm_source_window.fat&amp;display_string=Audit&amp;DYN_ARGS=TRUE&amp;VAR:ID1=LII&amp;VAR:RCODE=FIBCEBITDA&amp;VAR:SDATE=20090399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40__FDSAUDITLINK__" localSheetId="0" hidden="1">{"fdsup://IBCentral/FAT Viewer?action=UPDATE&amp;creator=factset&amp;DOC_NAME=fat:reuters_annual_source_window.fat&amp;display_string=Audit&amp;DYN_ARGS=TRUE&amp;VAR:ID1=12476510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40__FDSAUDITLINK__" hidden="1">{"fdsup://IBCentral/FAT Viewer?action=UPDATE&amp;creator=factset&amp;DOC_NAME=fat:reuters_annual_source_window.fat&amp;display_string=Audit&amp;DYN_ARGS=TRUE&amp;VAR:ID1=12476510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41__FDSAUDITLINK__" localSheetId="0" hidden="1">{"fdsup://IBCentral/FAT Viewer?action=UPDATE&amp;creator=factset&amp;DOC_NAME=fat:reuters_ltm_source_window.fat&amp;display_string=Audit&amp;DYN_ARGS=TRUE&amp;VAR:ID1=APSG&amp;VAR:RCODE=FDSREVSTOTAL&amp;VAR:SDATE=20090499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41__FDSAUDITLINK__" hidden="1">{"fdsup://IBCentral/FAT Viewer?action=UPDATE&amp;creator=factset&amp;DOC_NAME=fat:reuters_ltm_source_window.fat&amp;display_string=Audit&amp;DYN_ARGS=TRUE&amp;VAR:ID1=APSG&amp;VAR:RCODE=FDSREVSTOTAL&amp;VAR:SDATE=20090499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42__FDSAUDITLINK__" localSheetId="0" hidden="1">{"fdsup://IBCentral/FAT Viewer?action=UPDATE&amp;creator=factset&amp;DOC_NAME=fat:reuters_ltm_source_window.fat&amp;display_string=Audit&amp;DYN_ARGS=TRUE&amp;VAR:ID1=APSG&amp;VAR:RCODE=FIBCEBITDA&amp;VAR:SDATE=20090499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42__FDSAUDITLINK__" hidden="1">{"fdsup://IBCentral/FAT Viewer?action=UPDATE&amp;creator=factset&amp;DOC_NAME=fat:reuters_ltm_source_window.fat&amp;display_string=Audit&amp;DYN_ARGS=TRUE&amp;VAR:ID1=APSG&amp;VAR:RCODE=FIBCEBITDA&amp;VAR:SDATE=20090499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43__FDSAUDITLINK__" localSheetId="0" hidden="1">{"fdsup://IBCentral/FAT Viewer?action=UPDATE&amp;creator=factset&amp;DOC_NAME=fat:reuters_annual_source_window.fat&amp;display_string=Audit&amp;DYN_ARGS=TRUE&amp;VAR:ID1=80786310&amp;VAR:RCODE=FDSREVSTOTAL&amp;VAR:SDATE=20090499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43__FDSAUDITLINK__" hidden="1">{"fdsup://IBCentral/FAT Viewer?action=UPDATE&amp;creator=factset&amp;DOC_NAME=fat:reuters_annual_source_window.fat&amp;display_string=Audit&amp;DYN_ARGS=TRUE&amp;VAR:ID1=80786310&amp;VAR:RCODE=FDSREVSTOTAL&amp;VAR:SDATE=20090499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44__FDSAUDITLINK__" localSheetId="0" hidden="1">{"fdsup://IBCentral/FAT Viewer?action=UPDATE&amp;creator=factset&amp;DOC_NAME=fat:reuters_annual_source_window.fat&amp;display_string=Audit&amp;DYN_ARGS=TRUE&amp;VAR:ID1=80786310&amp;VAR:RCODE=FIBCEBITDA&amp;VAR:SDATE=20090499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44__FDSAUDITLINK__" hidden="1">{"fdsup://IBCentral/FAT Viewer?action=UPDATE&amp;creator=factset&amp;DOC_NAME=fat:reuters_annual_source_window.fat&amp;display_string=Audit&amp;DYN_ARGS=TRUE&amp;VAR:ID1=80786310&amp;VAR:RCODE=FIBCEBITDA&amp;VAR:SDATE=20090499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45__FDSAUDITLINK__" localSheetId="0" hidden="1">{"fdsup://IBCentral/FAT Viewer?action=UPDATE&amp;creator=factset&amp;DOC_NAME=fat:reuters_ltm_source_window.fat&amp;display_string=Audit&amp;DYN_ARGS=TRUE&amp;VAR:ID1=LNN&amp;VAR:RCODE=FDSREVSTOTAL&amp;VAR:SDATE=20090599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45__FDSAUDITLINK__" hidden="1">{"fdsup://IBCentral/FAT Viewer?action=UPDATE&amp;creator=factset&amp;DOC_NAME=fat:reuters_ltm_source_window.fat&amp;display_string=Audit&amp;DYN_ARGS=TRUE&amp;VAR:ID1=LNN&amp;VAR:RCODE=FDSREVSTOTAL&amp;VAR:SDATE=20090599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46__FDSAUDITLINK__" localSheetId="0" hidden="1">{"fdsup://IBCentral/FAT Viewer?action=UPDATE&amp;creator=factset&amp;DOC_NAME=fat:reuters_ltm_source_window.fat&amp;display_string=Audit&amp;DYN_ARGS=TRUE&amp;VAR:ID1=LNN&amp;VAR:RCODE=FIBCEBITDA&amp;VAR:SDATE=20090599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46__FDSAUDITLINK__" hidden="1">{"fdsup://IBCentral/FAT Viewer?action=UPDATE&amp;creator=factset&amp;DOC_NAME=fat:reuters_ltm_source_window.fat&amp;display_string=Audit&amp;DYN_ARGS=TRUE&amp;VAR:ID1=LNN&amp;VAR:RCODE=FIBCEBITDA&amp;VAR:SDATE=20090599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47__FDSAUDITLINK__" localSheetId="0" hidden="1">{"fdsup://IBCentral/FAT Viewer?action=UPDATE&amp;creator=factset&amp;DOC_NAME=fat:reuters_ltm_source_window.fat&amp;display_string=Audit&amp;DYN_ARGS=TRUE&amp;VAR:ID1=AZZ&amp;VAR:RCODE=FDSREVSTOTAL&amp;VAR:SDATE=20090599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47__FDSAUDITLINK__" hidden="1">{"fdsup://IBCentral/FAT Viewer?action=UPDATE&amp;creator=factset&amp;DOC_NAME=fat:reuters_ltm_source_window.fat&amp;display_string=Audit&amp;DYN_ARGS=TRUE&amp;VAR:ID1=AZZ&amp;VAR:RCODE=FDSREVSTOTAL&amp;VAR:SDATE=20090599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48__FDSAUDITLINK__" localSheetId="0" hidden="1">{"fdsup://IBCentral/FAT Viewer?action=UPDATE&amp;creator=factset&amp;DOC_NAME=fat:reuters_ltm_source_window.fat&amp;display_string=Audit&amp;DYN_ARGS=TRUE&amp;VAR:ID1=AZZ&amp;VAR:RCODE=FIBCEBITDA&amp;VAR:SDATE=20090599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48__FDSAUDITLINK__" hidden="1">{"fdsup://IBCentral/FAT Viewer?action=UPDATE&amp;creator=factset&amp;DOC_NAME=fat:reuters_ltm_source_window.fat&amp;display_string=Audit&amp;DYN_ARGS=TRUE&amp;VAR:ID1=AZZ&amp;VAR:RCODE=FIBCEBITDA&amp;VAR:SDATE=20090599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49__FDSAUDITLINK__" localSheetId="0" hidden="1">{"fdsup://IBCentral/FAT Viewer?action=UPDATE&amp;creator=factset&amp;DOC_NAME=fat:reuters_ltm_source_window.fat&amp;display_string=Audit&amp;DYN_ARGS=TRUE&amp;VAR:ID1=NX&amp;VAR:RCODE=FDSREVSTOTAL&amp;VAR:SDATE=20090499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49__FDSAUDITLINK__" hidden="1">{"fdsup://IBCentral/FAT Viewer?action=UPDATE&amp;creator=factset&amp;DOC_NAME=fat:reuters_ltm_source_window.fat&amp;display_string=Audit&amp;DYN_ARGS=TRUE&amp;VAR:ID1=NX&amp;VAR:RCODE=FDSREVSTOTAL&amp;VAR:SDATE=20090499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5__123Graph_AChart_1C" localSheetId="0" hidden="1">#REF!</definedName>
    <definedName name="_45__123Graph_AChart_1C" hidden="1">#REF!</definedName>
    <definedName name="_45__FDSAUDITLINK__" localSheetId="0" hidden="1">{"fdsup://IBCentral/FAT Viewer?action=UPDATE&amp;creator=factset&amp;DOC_NAME=fat:reuters_ltm_source_window.fat&amp;display_string=Audit&amp;DYN_ARGS=TRUE&amp;VAR:ID1=GVA&amp;VAR:RCODE=FIBCEBITDA&amp;VAR:SDATE=20090399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5__FDSAUDITLINK__" hidden="1">{"fdsup://IBCentral/FAT Viewer?action=UPDATE&amp;creator=factset&amp;DOC_NAME=fat:reuters_ltm_source_window.fat&amp;display_string=Audit&amp;DYN_ARGS=TRUE&amp;VAR:ID1=GVA&amp;VAR:RCODE=FIBCEBITDA&amp;VAR:SDATE=20090399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50__FDSAUDITLINK__" localSheetId="0" hidden="1">{"fdsup://IBCentral/FAT Viewer?action=UPDATE&amp;creator=factset&amp;DOC_NAME=fat:reuters_ltm_source_window.fat&amp;display_string=Audit&amp;DYN_ARGS=TRUE&amp;VAR:ID1=NX&amp;VAR:RCODE=FIBCEBITDA&amp;VAR:SDATE=20090499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450__FDSAUDITLINK__" hidden="1">{"fdsup://IBCentral/FAT Viewer?action=UPDATE&amp;creator=factset&amp;DOC_NAME=fat:reuters_ltm_source_window.fat&amp;display_string=Audit&amp;DYN_ARGS=TRUE&amp;VAR:ID1=NX&amp;VAR:RCODE=FIBCEBITDA&amp;VAR:SDATE=20090499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451__FDSAUDITLINK__" localSheetId="0" hidden="1">{"fdsup://IBCentral/FAT Viewer?action=UPDATE&amp;creator=factset&amp;DOC_NAME=fat:reuters_annual_source_window.fat&amp;display_string=Audit&amp;DYN_ARGS=TRUE&amp;VAR:ID1=50064320&amp;VAR:RCODE=FDSREVSTOTAL&amp;VAR:SDATE=20090499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51__FDSAUDITLINK__" hidden="1">{"fdsup://IBCentral/FAT Viewer?action=UPDATE&amp;creator=factset&amp;DOC_NAME=fat:reuters_annual_source_window.fat&amp;display_string=Audit&amp;DYN_ARGS=TRUE&amp;VAR:ID1=50064320&amp;VAR:RCODE=FDSREVSTOTAL&amp;VAR:SDATE=20090499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52__FDSAUDITLINK__" localSheetId="0" hidden="1">{"fdsup://IBCentral/FAT Viewer?action=UPDATE&amp;creator=factset&amp;DOC_NAME=fat:reuters_annual_source_window.fat&amp;display_string=Audit&amp;DYN_ARGS=TRUE&amp;VAR:ID1=50064320&amp;VAR:RCODE=FIBCEBITDA&amp;VAR:SDATE=20090499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52__FDSAUDITLINK__" hidden="1">{"fdsup://IBCentral/FAT Viewer?action=UPDATE&amp;creator=factset&amp;DOC_NAME=fat:reuters_annual_source_window.fat&amp;display_string=Audit&amp;DYN_ARGS=TRUE&amp;VAR:ID1=50064320&amp;VAR:RCODE=FIBCEBITDA&amp;VAR:SDATE=20090499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53__FDSAUDITLINK__" localSheetId="0" hidden="1">{"fdsup://IBCentral/FAT Viewer?action=UPDATE&amp;creator=factset&amp;DOC_NAME=fat:reuters_annual_source_window.fat&amp;display_string=Audit&amp;DYN_ARGS=TRUE&amp;VAR:ID1=00807310&amp;VAR:RCODE=FDSREVSTOTAL&amp;VAR:SDATE=20090499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53__FDSAUDITLINK__" hidden="1">{"fdsup://IBCentral/FAT Viewer?action=UPDATE&amp;creator=factset&amp;DOC_NAME=fat:reuters_annual_source_window.fat&amp;display_string=Audit&amp;DYN_ARGS=TRUE&amp;VAR:ID1=00807310&amp;VAR:RCODE=FDSREVSTOTAL&amp;VAR:SDATE=20090499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54__FDSAUDITLINK__" localSheetId="0" hidden="1">{"fdsup://IBCentral/FAT Viewer?action=UPDATE&amp;creator=factset&amp;DOC_NAME=fat:reuters_annual_source_window.fat&amp;display_string=Audit&amp;DYN_ARGS=TRUE&amp;VAR:ID1=00807310&amp;VAR:RCODE=FIBCEBITDA&amp;VAR:SDATE=20090499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54__FDSAUDITLINK__" hidden="1">{"fdsup://IBCentral/FAT Viewer?action=UPDATE&amp;creator=factset&amp;DOC_NAME=fat:reuters_annual_source_window.fat&amp;display_string=Audit&amp;DYN_ARGS=TRUE&amp;VAR:ID1=00807310&amp;VAR:RCODE=FIBCEBITDA&amp;VAR:SDATE=20090499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55__FDSAUDITLINK__" localSheetId="0" hidden="1">{"fdsup://IBCentral/FAT Viewer?action=UPDATE&amp;creator=factset&amp;DOC_NAME=fat:reuters_ltm_source_window.fat&amp;display_string=Audit&amp;DYN_ARGS=TRUE&amp;VAR:ID1=ATU&amp;VAR:RCODE=FDSREVSTOTAL&amp;VAR:SDATE=20090599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55__FDSAUDITLINK__" hidden="1">{"fdsup://IBCentral/FAT Viewer?action=UPDATE&amp;creator=factset&amp;DOC_NAME=fat:reuters_ltm_source_window.fat&amp;display_string=Audit&amp;DYN_ARGS=TRUE&amp;VAR:ID1=ATU&amp;VAR:RCODE=FDSREVSTOTAL&amp;VAR:SDATE=20090599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56__FDSAUDITLINK__" localSheetId="0" hidden="1">{"fdsup://IBCentral/FAT Viewer?action=UPDATE&amp;creator=factset&amp;DOC_NAME=fat:reuters_ltm_source_window.fat&amp;display_string=Audit&amp;DYN_ARGS=TRUE&amp;VAR:ID1=ATU&amp;VAR:RCODE=FIBCEBITDA&amp;VAR:SDATE=20090599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56__FDSAUDITLINK__" hidden="1">{"fdsup://IBCentral/FAT Viewer?action=UPDATE&amp;creator=factset&amp;DOC_NAME=fat:reuters_ltm_source_window.fat&amp;display_string=Audit&amp;DYN_ARGS=TRUE&amp;VAR:ID1=ATU&amp;VAR:RCODE=FIBCEBITDA&amp;VAR:SDATE=20090599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57__FDSAUDITLINK__" localSheetId="0" hidden="1">{"fdsup://IBCentral/FAT Viewer?action=UPDATE&amp;creator=factset&amp;DOC_NAME=fat:reuters_ltm_source_window.fat&amp;display_string=Audit&amp;DYN_ARGS=TRUE&amp;VAR:ID1=RBN&amp;VAR:RCODE=FDSREVSTOTAL&amp;VAR:SDATE=20090599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57__FDSAUDITLINK__" hidden="1">{"fdsup://IBCentral/FAT Viewer?action=UPDATE&amp;creator=factset&amp;DOC_NAME=fat:reuters_ltm_source_window.fat&amp;display_string=Audit&amp;DYN_ARGS=TRUE&amp;VAR:ID1=RBN&amp;VAR:RCODE=FDSREVSTOTAL&amp;VAR:SDATE=20090599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58__FDSAUDITLINK__" localSheetId="0" hidden="1">{"fdsup://IBCentral/FAT Viewer?action=UPDATE&amp;creator=factset&amp;DOC_NAME=fat:reuters_ltm_source_window.fat&amp;display_string=Audit&amp;DYN_ARGS=TRUE&amp;VAR:ID1=RBN&amp;VAR:RCODE=FIBCEBITDA&amp;VAR:SDATE=20090599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58__FDSAUDITLINK__" hidden="1">{"fdsup://IBCentral/FAT Viewer?action=UPDATE&amp;creator=factset&amp;DOC_NAME=fat:reuters_ltm_source_window.fat&amp;display_string=Audit&amp;DYN_ARGS=TRUE&amp;VAR:ID1=RBN&amp;VAR:RCODE=FIBCEBITDA&amp;VAR:SDATE=20090599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59__FDSAUDITLINK__" localSheetId="0" hidden="1">{"fdsup://IBCentral/FAT Viewer?action=UPDATE&amp;creator=factset&amp;DOC_NAME=fat:reuters_ltm_source_window.fat&amp;display_string=Audit&amp;DYN_ARGS=TRUE&amp;VAR:ID1=ESL&amp;VAR:RCODE=FDSREVSTOTAL&amp;VAR:SDATE=20090499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59__FDSAUDITLINK__" hidden="1">{"fdsup://IBCentral/FAT Viewer?action=UPDATE&amp;creator=factset&amp;DOC_NAME=fat:reuters_ltm_source_window.fat&amp;display_string=Audit&amp;DYN_ARGS=TRUE&amp;VAR:ID1=ESL&amp;VAR:RCODE=FDSREVSTOTAL&amp;VAR:SDATE=20090499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__FDSAUDITLINK__" localSheetId="0" hidden="1">{"fdsup://IBCentral/FAT Viewer?action=UPDATE&amp;creator=factset&amp;DOC_NAME=fat:reuters_ltm_source_window.fat&amp;display_string=Audit&amp;DYN_ARGS=TRUE&amp;VAR:ID1=R&amp;VAR:RCODE=FIBCEBITDA&amp;VAR:SDATE=20090399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46__FDSAUDITLINK__" hidden="1">{"fdsup://IBCentral/FAT Viewer?action=UPDATE&amp;creator=factset&amp;DOC_NAME=fat:reuters_ltm_source_window.fat&amp;display_string=Audit&amp;DYN_ARGS=TRUE&amp;VAR:ID1=R&amp;VAR:RCODE=FIBCEBITDA&amp;VAR:SDATE=20090399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460__FDSAUDITLINK__" localSheetId="0" hidden="1">{"fdsup://IBCentral/FAT Viewer?action=UPDATE&amp;creator=factset&amp;DOC_NAME=fat:reuters_ltm_source_window.fat&amp;display_string=Audit&amp;DYN_ARGS=TRUE&amp;VAR:ID1=ESL&amp;VAR:RCODE=FIBCEBITDA&amp;VAR:SDATE=20090499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0__FDSAUDITLINK__" hidden="1">{"fdsup://IBCentral/FAT Viewer?action=UPDATE&amp;creator=factset&amp;DOC_NAME=fat:reuters_ltm_source_window.fat&amp;display_string=Audit&amp;DYN_ARGS=TRUE&amp;VAR:ID1=ESL&amp;VAR:RCODE=FIBCEBITDA&amp;VAR:SDATE=20090499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1__FDSAUDITLINK__" localSheetId="0" hidden="1">{"fdsup://IBCentral/FAT Viewer?action=UPDATE&amp;creator=factset&amp;DOC_NAME=fat:reuters_ltm_source_window.fat&amp;display_string=Audit&amp;DYN_ARGS=TRUE&amp;VAR:ID1=AYI&amp;VAR:RCODE=FDSREVSTOTAL&amp;VAR:SDATE=20090599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1__FDSAUDITLINK__" hidden="1">{"fdsup://IBCentral/FAT Viewer?action=UPDATE&amp;creator=factset&amp;DOC_NAME=fat:reuters_ltm_source_window.fat&amp;display_string=Audit&amp;DYN_ARGS=TRUE&amp;VAR:ID1=AYI&amp;VAR:RCODE=FDSREVSTOTAL&amp;VAR:SDATE=20090599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2__FDSAUDITLINK__" localSheetId="0" hidden="1">{"fdsup://IBCentral/FAT Viewer?action=UPDATE&amp;creator=factset&amp;DOC_NAME=fat:reuters_ltm_source_window.fat&amp;display_string=Audit&amp;DYN_ARGS=TRUE&amp;VAR:ID1=AYI&amp;VAR:RCODE=FIBCEBITDA&amp;VAR:SDATE=20090599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2__FDSAUDITLINK__" hidden="1">{"fdsup://IBCentral/FAT Viewer?action=UPDATE&amp;creator=factset&amp;DOC_NAME=fat:reuters_ltm_source_window.fat&amp;display_string=Audit&amp;DYN_ARGS=TRUE&amp;VAR:ID1=AYI&amp;VAR:RCODE=FIBCEBITDA&amp;VAR:SDATE=20090599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3__FDSAUDITLINK__" localSheetId="0" hidden="1">{"fdsup://IBCentral/FAT Viewer?action=UPDATE&amp;creator=factset&amp;DOC_NAME=fat:reuters_ltm_source_window.fat&amp;display_string=Audit&amp;DYN_ARGS=TRUE&amp;VAR:ID1=CLC&amp;VAR:RCODE=FDSREVSTOTAL&amp;VAR:SDATE=20090599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3__FDSAUDITLINK__" hidden="1">{"fdsup://IBCentral/FAT Viewer?action=UPDATE&amp;creator=factset&amp;DOC_NAME=fat:reuters_ltm_source_window.fat&amp;display_string=Audit&amp;DYN_ARGS=TRUE&amp;VAR:ID1=CLC&amp;VAR:RCODE=FDSREVSTOTAL&amp;VAR:SDATE=20090599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4__FDSAUDITLINK__" localSheetId="0" hidden="1">{"fdsup://IBCentral/FAT Viewer?action=UPDATE&amp;creator=factset&amp;DOC_NAME=fat:reuters_ltm_source_window.fat&amp;display_string=Audit&amp;DYN_ARGS=TRUE&amp;VAR:ID1=CLC&amp;VAR:RCODE=FIBCEBITDA&amp;VAR:SDATE=20090599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4__FDSAUDITLINK__" hidden="1">{"fdsup://IBCentral/FAT Viewer?action=UPDATE&amp;creator=factset&amp;DOC_NAME=fat:reuters_ltm_source_window.fat&amp;display_string=Audit&amp;DYN_ARGS=TRUE&amp;VAR:ID1=CLC&amp;VAR:RCODE=FIBCEBITDA&amp;VAR:SDATE=20090599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5__FDSAUDITLINK__" localSheetId="0" hidden="1">{"fdsup://IBCentral/FAT Viewer?action=UPDATE&amp;creator=factset&amp;DOC_NAME=fat:reuters_ltm_source_window.fat&amp;display_string=Audit&amp;DYN_ARGS=TRUE&amp;VAR:ID1=MSM&amp;VAR:RCODE=FDSREVSTOTAL&amp;VAR:SDATE=20090599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5__FDSAUDITLINK__" hidden="1">{"fdsup://IBCentral/FAT Viewer?action=UPDATE&amp;creator=factset&amp;DOC_NAME=fat:reuters_ltm_source_window.fat&amp;display_string=Audit&amp;DYN_ARGS=TRUE&amp;VAR:ID1=MSM&amp;VAR:RCODE=FDSREVSTOTAL&amp;VAR:SDATE=20090599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6__FDSAUDITLINK__" localSheetId="0" hidden="1">{"fdsup://IBCentral/FAT Viewer?action=UPDATE&amp;creator=factset&amp;DOC_NAME=fat:reuters_ltm_source_window.fat&amp;display_string=Audit&amp;DYN_ARGS=TRUE&amp;VAR:ID1=MSM&amp;VAR:RCODE=FIBCEBITDA&amp;VAR:SDATE=20090599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6__FDSAUDITLINK__" hidden="1">{"fdsup://IBCentral/FAT Viewer?action=UPDATE&amp;creator=factset&amp;DOC_NAME=fat:reuters_ltm_source_window.fat&amp;display_string=Audit&amp;DYN_ARGS=TRUE&amp;VAR:ID1=MSM&amp;VAR:RCODE=FIBCEBITDA&amp;VAR:SDATE=20090599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7__FDSAUDITLINK__" localSheetId="0" hidden="1">{"fdsup://IBCentral/FAT Viewer?action=UPDATE&amp;creator=factset&amp;DOC_NAME=fat:reuters_ltm_source_window.fat&amp;display_string=Audit&amp;DYN_ARGS=TRUE&amp;VAR:ID1=PLL&amp;VAR:RCODE=FDSREVSTOTAL&amp;VAR:SDATE=20090499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7__FDSAUDITLINK__" hidden="1">{"fdsup://IBCentral/FAT Viewer?action=UPDATE&amp;creator=factset&amp;DOC_NAME=fat:reuters_ltm_source_window.fat&amp;display_string=Audit&amp;DYN_ARGS=TRUE&amp;VAR:ID1=PLL&amp;VAR:RCODE=FDSREVSTOTAL&amp;VAR:SDATE=20090499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68__FDSAUDITLINK__" localSheetId="0" hidden="1">{"fdsup://IBCentral/FAT Viewer?action=UPDATE&amp;creator=factset&amp;DOC_NAME=fat:reuters_ltm_source_window.fat&amp;display_string=Audit&amp;DYN_ARGS=TRUE&amp;VAR:ID1=PLL&amp;VAR:RCODE=FIBCEBITDA&amp;VAR:SDATE=20090499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8__FDSAUDITLINK__" hidden="1">{"fdsup://IBCentral/FAT Viewer?action=UPDATE&amp;creator=factset&amp;DOC_NAME=fat:reuters_ltm_source_window.fat&amp;display_string=Audit&amp;DYN_ARGS=TRUE&amp;VAR:ID1=PLL&amp;VAR:RCODE=FIBCEBITDA&amp;VAR:SDATE=20090499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69__FDSAUDITLINK__" localSheetId="0" hidden="1">{"fdsup://IBCentral/FAT Viewer?action=UPDATE&amp;creator=factset&amp;DOC_NAME=fat:reuters_ltm_source_window.fat&amp;display_string=Audit&amp;DYN_ARGS=TRUE&amp;VAR:ID1=JOYG&amp;VAR:RCODE=FDSREVSTOTAL&amp;VAR:SDATE=20090499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69__FDSAUDITLINK__" hidden="1">{"fdsup://IBCentral/FAT Viewer?action=UPDATE&amp;creator=factset&amp;DOC_NAME=fat:reuters_ltm_source_window.fat&amp;display_string=Audit&amp;DYN_ARGS=TRUE&amp;VAR:ID1=JOYG&amp;VAR:RCODE=FDSREVSTOTAL&amp;VAR:SDATE=20090499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7__123Graph_AChart_1CA" localSheetId="0" hidden="1">#REF!</definedName>
    <definedName name="_47__123Graph_AChart_1CA" hidden="1">#REF!</definedName>
    <definedName name="_47__FDSAUDITLINK__" localSheetId="0" hidden="1">{"fdsup://IBCentral/FAT Viewer?action=UPDATE&amp;creator=factset&amp;DOC_NAME=fat:reuters_ltm_source_window.fat&amp;display_string=Audit&amp;DYN_ARGS=TRUE&amp;VAR:ID1=RRD&amp;VAR:RCODE=FIBCEBITDA&amp;VAR:SDATE=20090399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7__FDSAUDITLINK__" hidden="1">{"fdsup://IBCentral/FAT Viewer?action=UPDATE&amp;creator=factset&amp;DOC_NAME=fat:reuters_ltm_source_window.fat&amp;display_string=Audit&amp;DYN_ARGS=TRUE&amp;VAR:ID1=RRD&amp;VAR:RCODE=FIBCEBITDA&amp;VAR:SDATE=20090399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70__FDSAUDITLINK__" localSheetId="0" hidden="1">{"fdsup://IBCentral/FAT Viewer?action=UPDATE&amp;creator=factset&amp;DOC_NAME=fat:reuters_ltm_source_window.fat&amp;display_string=Audit&amp;DYN_ARGS=TRUE&amp;VAR:ID1=JOYG&amp;VAR:RCODE=FIBCEBITDA&amp;VAR:SDATE=20090499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70__FDSAUDITLINK__" hidden="1">{"fdsup://IBCentral/FAT Viewer?action=UPDATE&amp;creator=factset&amp;DOC_NAME=fat:reuters_ltm_source_window.fat&amp;display_string=Audit&amp;DYN_ARGS=TRUE&amp;VAR:ID1=JOYG&amp;VAR:RCODE=FIBCEBITDA&amp;VAR:SDATE=20090499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71__FDSAUDITLINK__" localSheetId="0" hidden="1">{"fdsup://IBCentral/FAT Viewer?action=UPDATE&amp;creator=factset&amp;DOC_NAME=fat:reuters_ltm_source_window.fat&amp;display_string=Audit&amp;DYN_ARGS=TRUE&amp;VAR:ID1=CPRT&amp;VAR:RCODE=FDSREVSTOTAL&amp;VAR:SDATE=20090499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71__FDSAUDITLINK__" hidden="1">{"fdsup://IBCentral/FAT Viewer?action=UPDATE&amp;creator=factset&amp;DOC_NAME=fat:reuters_ltm_source_window.fat&amp;display_string=Audit&amp;DYN_ARGS=TRUE&amp;VAR:ID1=CPRT&amp;VAR:RCODE=FDSREVSTOTAL&amp;VAR:SDATE=20090499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72__FDSAUDITLINK__" localSheetId="0" hidden="1">{"fdsup://IBCentral/FAT Viewer?action=UPDATE&amp;creator=factset&amp;DOC_NAME=fat:reuters_ltm_source_window.fat&amp;display_string=Audit&amp;DYN_ARGS=TRUE&amp;VAR:ID1=CPRT&amp;VAR:RCODE=FIBCEBITDA&amp;VAR:SDATE=20090499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72__FDSAUDITLINK__" hidden="1">{"fdsup://IBCentral/FAT Viewer?action=UPDATE&amp;creator=factset&amp;DOC_NAME=fat:reuters_ltm_source_window.fat&amp;display_string=Audit&amp;DYN_ARGS=TRUE&amp;VAR:ID1=CPRT&amp;VAR:RCODE=FIBCEBITDA&amp;VAR:SDATE=20090499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73__FDSAUDITLINK__" localSheetId="0" hidden="1">{"fdsup://IBCentral/FAT Viewer?action=UPDATE&amp;creator=factset&amp;DOC_NAME=fat:reuters_annual_source_window.fat&amp;display_string=Audit&amp;DYN_ARGS=TRUE&amp;VAR:ID1=31428X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73__FDSAUDITLINK__" hidden="1">{"fdsup://IBCentral/FAT Viewer?action=UPDATE&amp;creator=factset&amp;DOC_NAME=fat:reuters_annual_source_window.fat&amp;display_string=Audit&amp;DYN_ARGS=TRUE&amp;VAR:ID1=31428X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474__FDSAUDITLINK__" localSheetId="0" hidden="1">{"fdsup://IBCentral/FAT Viewer?action=UPDATE&amp;creator=factset&amp;DOC_NAME=fat:reuters_annual_source_window.fat&amp;display_string=Audit&amp;DYN_ARGS=TRUE&amp;VAR:ID1=31428X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74__FDSAUDITLINK__" hidden="1">{"fdsup://IBCentral/FAT Viewer?action=UPDATE&amp;creator=factset&amp;DOC_NAME=fat:reuters_annual_source_window.fat&amp;display_string=Audit&amp;DYN_ARGS=TRUE&amp;VAR:ID1=31428X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475__FDSAUDITLINK__" localSheetId="0" hidden="1">{"fdsup://IBCentral/FAT Viewer?action=UPDATE&amp;creator=factset&amp;DOC_NAME=fat:reuters_ltm_source_window.fat&amp;display_string=Audit&amp;DYN_ARGS=TRUE&amp;VAR:ID1=WNC&amp;VAR:RCODE=FDSREVSTOTAL&amp;VAR:SDATE=20090699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75__FDSAUDITLINK__" hidden="1">{"fdsup://IBCentral/FAT Viewer?action=UPDATE&amp;creator=factset&amp;DOC_NAME=fat:reuters_ltm_source_window.fat&amp;display_string=Audit&amp;DYN_ARGS=TRUE&amp;VAR:ID1=WNC&amp;VAR:RCODE=FDSREVSTOTAL&amp;VAR:SDATE=20090699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76__FDSAUDITLINK__" localSheetId="0" hidden="1">{"fdsup://IBCentral/FAT Viewer?action=UPDATE&amp;creator=factset&amp;DOC_NAME=fat:reuters_ltm_source_window.fat&amp;display_string=Audit&amp;DYN_ARGS=TRUE&amp;VAR:ID1=WNC&amp;VAR:RCODE=FIBCEBITDA&amp;VAR:SDATE=20090699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76__FDSAUDITLINK__" hidden="1">{"fdsup://IBCentral/FAT Viewer?action=UPDATE&amp;creator=factset&amp;DOC_NAME=fat:reuters_ltm_source_window.fat&amp;display_string=Audit&amp;DYN_ARGS=TRUE&amp;VAR:ID1=WNC&amp;VAR:RCODE=FIBCEBITDA&amp;VAR:SDATE=20090699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77__FDSAUDITLINK__" localSheetId="0" hidden="1">{"fdsup://IBCentral/FAT Viewer?action=UPDATE&amp;creator=factset&amp;DOC_NAME=fat:reuters_ltm_source_window.fat&amp;display_string=Audit&amp;DYN_ARGS=TRUE&amp;VAR:ID1=ASGN&amp;VAR:RCODE=FDSREVSTOTAL&amp;VAR:SDATE=20090699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77__FDSAUDITLINK__" hidden="1">{"fdsup://IBCentral/FAT Viewer?action=UPDATE&amp;creator=factset&amp;DOC_NAME=fat:reuters_ltm_source_window.fat&amp;display_string=Audit&amp;DYN_ARGS=TRUE&amp;VAR:ID1=ASGN&amp;VAR:RCODE=FDSREVSTOTAL&amp;VAR:SDATE=20090699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78__FDSAUDITLINK__" localSheetId="0" hidden="1">{"fdsup://IBCentral/FAT Viewer?action=UPDATE&amp;creator=factset&amp;DOC_NAME=fat:reuters_ltm_source_window.fat&amp;display_string=Audit&amp;DYN_ARGS=TRUE&amp;VAR:ID1=ASGN&amp;VAR:RCODE=FIBCEBITDA&amp;VAR:SDATE=20090699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78__FDSAUDITLINK__" hidden="1">{"fdsup://IBCentral/FAT Viewer?action=UPDATE&amp;creator=factset&amp;DOC_NAME=fat:reuters_ltm_source_window.fat&amp;display_string=Audit&amp;DYN_ARGS=TRUE&amp;VAR:ID1=ASGN&amp;VAR:RCODE=FIBCEBITDA&amp;VAR:SDATE=20090699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79__FDSAUDITLINK__" localSheetId="0" hidden="1">{"fdsup://IBCentral/FAT Viewer?action=UPDATE&amp;creator=factset&amp;DOC_NAME=fat:reuters_ltm_source_window.fat&amp;display_string=Audit&amp;DYN_ARGS=TRUE&amp;VAR:ID1=ROCK&amp;VAR:RCODE=FDSREVSTOTAL&amp;VAR:SDATE=20090699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79__FDSAUDITLINK__" hidden="1">{"fdsup://IBCentral/FAT Viewer?action=UPDATE&amp;creator=factset&amp;DOC_NAME=fat:reuters_ltm_source_window.fat&amp;display_string=Audit&amp;DYN_ARGS=TRUE&amp;VAR:ID1=ROCK&amp;VAR:RCODE=FDSREVSTOTAL&amp;VAR:SDATE=20090699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8__FDSAUDITLINK__" localSheetId="0" hidden="1">{"fdsup://IBCentral/FAT Viewer?action=UPDATE&amp;creator=factset&amp;DOC_NAME=fat:reuters_ltm_source_window.fat&amp;display_string=Audit&amp;DYN_ARGS=TRUE&amp;VAR:ID1=TXT&amp;VAR:RCODE=FIBCEBITDA&amp;VAR:SDATE=20090399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8__FDSAUDITLINK__" hidden="1">{"fdsup://IBCentral/FAT Viewer?action=UPDATE&amp;creator=factset&amp;DOC_NAME=fat:reuters_ltm_source_window.fat&amp;display_string=Audit&amp;DYN_ARGS=TRUE&amp;VAR:ID1=TXT&amp;VAR:RCODE=FIBCEBITDA&amp;VAR:SDATE=20090399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80__FDSAUDITLINK__" localSheetId="0" hidden="1">{"fdsup://IBCentral/FAT Viewer?action=UPDATE&amp;creator=factset&amp;DOC_NAME=fat:reuters_ltm_source_window.fat&amp;display_string=Audit&amp;DYN_ARGS=TRUE&amp;VAR:ID1=ROCK&amp;VAR:RCODE=FIBCEBITDA&amp;VAR:SDATE=20090699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80__FDSAUDITLINK__" hidden="1">{"fdsup://IBCentral/FAT Viewer?action=UPDATE&amp;creator=factset&amp;DOC_NAME=fat:reuters_ltm_source_window.fat&amp;display_string=Audit&amp;DYN_ARGS=TRUE&amp;VAR:ID1=ROCK&amp;VAR:RCODE=FIBCEBITDA&amp;VAR:SDATE=20090699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81__FDSAUDITLINK__" localSheetId="0" hidden="1">{"fdsup://IBCentral/FAT Viewer?action=UPDATE&amp;creator=factset&amp;DOC_NAME=fat:reuters_ltm_source_window.fat&amp;display_string=Audit&amp;DYN_ARGS=TRUE&amp;VAR:ID1=SFN&amp;VAR:RCODE=FDSREVSTOTAL&amp;VAR:SDATE=20090699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81__FDSAUDITLINK__" hidden="1">{"fdsup://IBCentral/FAT Viewer?action=UPDATE&amp;creator=factset&amp;DOC_NAME=fat:reuters_ltm_source_window.fat&amp;display_string=Audit&amp;DYN_ARGS=TRUE&amp;VAR:ID1=SFN&amp;VAR:RCODE=FDSREVSTOTAL&amp;VAR:SDATE=20090699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82__FDSAUDITLINK__" localSheetId="0" hidden="1">{"fdsup://IBCentral/FAT Viewer?action=UPDATE&amp;creator=factset&amp;DOC_NAME=fat:reuters_ltm_source_window.fat&amp;display_string=Audit&amp;DYN_ARGS=TRUE&amp;VAR:ID1=SFN&amp;VAR:RCODE=FIBCEBITDA&amp;VAR:SDATE=20090699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82__FDSAUDITLINK__" hidden="1">{"fdsup://IBCentral/FAT Viewer?action=UPDATE&amp;creator=factset&amp;DOC_NAME=fat:reuters_ltm_source_window.fat&amp;display_string=Audit&amp;DYN_ARGS=TRUE&amp;VAR:ID1=SFN&amp;VAR:RCODE=FIBCEBITDA&amp;VAR:SDATE=20090699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83__FDSAUDITLINK__" localSheetId="0" hidden="1">{"fdsup://IBCentral/FAT Viewer?action=UPDATE&amp;creator=factset&amp;DOC_NAME=fat:reuters_ltm_source_window.fat&amp;display_string=Audit&amp;DYN_ARGS=TRUE&amp;VAR:ID1=SR&amp;VAR:RCODE=FDSREVSTOTAL&amp;VAR:SDATE=20090699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83__FDSAUDITLINK__" hidden="1">{"fdsup://IBCentral/FAT Viewer?action=UPDATE&amp;creator=factset&amp;DOC_NAME=fat:reuters_ltm_source_window.fat&amp;display_string=Audit&amp;DYN_ARGS=TRUE&amp;VAR:ID1=SR&amp;VAR:RCODE=FDSREVSTOTAL&amp;VAR:SDATE=20090699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84__FDSAUDITLINK__" localSheetId="0" hidden="1">{"fdsup://IBCentral/FAT Viewer?action=UPDATE&amp;creator=factset&amp;DOC_NAME=fat:reuters_ltm_source_window.fat&amp;display_string=Audit&amp;DYN_ARGS=TRUE&amp;VAR:ID1=SR&amp;VAR:RCODE=FIBCEBITDA&amp;VAR:SDATE=20090699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484__FDSAUDITLINK__" hidden="1">{"fdsup://IBCentral/FAT Viewer?action=UPDATE&amp;creator=factset&amp;DOC_NAME=fat:reuters_ltm_source_window.fat&amp;display_string=Audit&amp;DYN_ARGS=TRUE&amp;VAR:ID1=SR&amp;VAR:RCODE=FIBCEBITDA&amp;VAR:SDATE=20090699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485__FDSAUDITLINK__" localSheetId="0" hidden="1">{"fdsup://IBCentral/FAT Viewer?action=UPDATE&amp;creator=factset&amp;DOC_NAME=fat:reuters_ltm_source_window.fat&amp;display_string=Audit&amp;DYN_ARGS=TRUE&amp;VAR:ID1=IFSIA&amp;VAR:RCODE=FDSREVSTOTAL&amp;VAR:SDATE=20090699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485__FDSAUDITLINK__" hidden="1">{"fdsup://IBCentral/FAT Viewer?action=UPDATE&amp;creator=factset&amp;DOC_NAME=fat:reuters_ltm_source_window.fat&amp;display_string=Audit&amp;DYN_ARGS=TRUE&amp;VAR:ID1=IFSIA&amp;VAR:RCODE=FDSREVSTOTAL&amp;VAR:SDATE=20090699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486__FDSAUDITLINK__" localSheetId="0" hidden="1">{"fdsup://IBCentral/FAT Viewer?action=UPDATE&amp;creator=factset&amp;DOC_NAME=fat:reuters_ltm_source_window.fat&amp;display_string=Audit&amp;DYN_ARGS=TRUE&amp;VAR:ID1=IFSIA&amp;VAR:RCODE=FIBCEBITDA&amp;VAR:SDATE=20090699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86__FDSAUDITLINK__" hidden="1">{"fdsup://IBCentral/FAT Viewer?action=UPDATE&amp;creator=factset&amp;DOC_NAME=fat:reuters_ltm_source_window.fat&amp;display_string=Audit&amp;DYN_ARGS=TRUE&amp;VAR:ID1=IFSIA&amp;VAR:RCODE=FIBCEBITDA&amp;VAR:SDATE=20090699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87__FDSAUDITLINK__" localSheetId="0" hidden="1">{"fdsup://IBCentral/FAT Viewer?action=UPDATE&amp;creator=factset&amp;DOC_NAME=fat:reuters_ltm_source_window.fat&amp;display_string=Audit&amp;DYN_ARGS=TRUE&amp;VAR:ID1=CDI&amp;VAR:RCODE=FDSREVSTOTAL&amp;VAR:SDATE=20090699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87__FDSAUDITLINK__" hidden="1">{"fdsup://IBCentral/FAT Viewer?action=UPDATE&amp;creator=factset&amp;DOC_NAME=fat:reuters_ltm_source_window.fat&amp;display_string=Audit&amp;DYN_ARGS=TRUE&amp;VAR:ID1=CDI&amp;VAR:RCODE=FDSREVSTOTAL&amp;VAR:SDATE=20090699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88__FDSAUDITLINK__" localSheetId="0" hidden="1">{"fdsup://IBCentral/FAT Viewer?action=UPDATE&amp;creator=factset&amp;DOC_NAME=fat:reuters_ltm_source_window.fat&amp;display_string=Audit&amp;DYN_ARGS=TRUE&amp;VAR:ID1=CDI&amp;VAR:RCODE=FIBCEBITDA&amp;VAR:SDATE=20090699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88__FDSAUDITLINK__" hidden="1">{"fdsup://IBCentral/FAT Viewer?action=UPDATE&amp;creator=factset&amp;DOC_NAME=fat:reuters_ltm_source_window.fat&amp;display_string=Audit&amp;DYN_ARGS=TRUE&amp;VAR:ID1=CDI&amp;VAR:RCODE=FIBCEBITDA&amp;VAR:SDATE=20090699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89__FDSAUDITLINK__" localSheetId="0" hidden="1">{"fdsup://IBCentral/FAT Viewer?action=UPDATE&amp;creator=factset&amp;DOC_NAME=fat:reuters_ltm_source_window.fat&amp;display_string=Audit&amp;DYN_ARGS=TRUE&amp;VAR:ID1=YRCW&amp;VAR:RCODE=FDSREVSTOTAL&amp;VAR:SDATE=20090699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89__FDSAUDITLINK__" hidden="1">{"fdsup://IBCentral/FAT Viewer?action=UPDATE&amp;creator=factset&amp;DOC_NAME=fat:reuters_ltm_source_window.fat&amp;display_string=Audit&amp;DYN_ARGS=TRUE&amp;VAR:ID1=YRCW&amp;VAR:RCODE=FDSREVSTOTAL&amp;VAR:SDATE=20090699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9__123Graph_AChart_1CD" localSheetId="0" hidden="1">#REF!</definedName>
    <definedName name="_49__123Graph_AChart_1CD" hidden="1">#REF!</definedName>
    <definedName name="_49__FDSAUDITLINK__" localSheetId="0" hidden="1">{"fdsup://IBCentral/FAT Viewer?action=UPDATE&amp;creator=factset&amp;DOC_NAME=fat:reuters_ltm_source_window.fat&amp;display_string=Audit&amp;DYN_ARGS=TRUE&amp;VAR:ID1=ROL&amp;VAR:RCODE=FIBCEBITDA&amp;VAR:SDATE=20090399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__FDSAUDITLINK__" hidden="1">{"fdsup://IBCentral/FAT Viewer?action=UPDATE&amp;creator=factset&amp;DOC_NAME=fat:reuters_ltm_source_window.fat&amp;display_string=Audit&amp;DYN_ARGS=TRUE&amp;VAR:ID1=ROL&amp;VAR:RCODE=FIBCEBITDA&amp;VAR:SDATE=20090399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0__FDSAUDITLINK__" localSheetId="0" hidden="1">{"fdsup://IBCentral/FAT Viewer?action=UPDATE&amp;creator=factset&amp;DOC_NAME=fat:reuters_ltm_source_window.fat&amp;display_string=Audit&amp;DYN_ARGS=TRUE&amp;VAR:ID1=YRCW&amp;VAR:RCODE=FIBCEBITDA&amp;VAR:SDATE=20090699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90__FDSAUDITLINK__" hidden="1">{"fdsup://IBCentral/FAT Viewer?action=UPDATE&amp;creator=factset&amp;DOC_NAME=fat:reuters_ltm_source_window.fat&amp;display_string=Audit&amp;DYN_ARGS=TRUE&amp;VAR:ID1=YRCW&amp;VAR:RCODE=FIBCEBITDA&amp;VAR:SDATE=20090699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91__FDSAUDITLINK__" localSheetId="0" hidden="1">{"fdsup://IBCentral/FAT Viewer?action=UPDATE&amp;creator=factset&amp;DOC_NAME=fat:reuters_ltm_source_window.fat&amp;display_string=Audit&amp;DYN_ARGS=TRUE&amp;VAR:ID1=CAE&amp;VAR:RCODE=FDSREVSTOTAL&amp;VAR:SDATE=20090699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1__FDSAUDITLINK__" hidden="1">{"fdsup://IBCentral/FAT Viewer?action=UPDATE&amp;creator=factset&amp;DOC_NAME=fat:reuters_ltm_source_window.fat&amp;display_string=Audit&amp;DYN_ARGS=TRUE&amp;VAR:ID1=CAE&amp;VAR:RCODE=FDSREVSTOTAL&amp;VAR:SDATE=20090699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2__FDSAUDITLINK__" localSheetId="0" hidden="1">{"fdsup://IBCentral/FAT Viewer?action=UPDATE&amp;creator=factset&amp;DOC_NAME=fat:reuters_ltm_source_window.fat&amp;display_string=Audit&amp;DYN_ARGS=TRUE&amp;VAR:ID1=CAE&amp;VAR:RCODE=FIBCEBITDA&amp;VAR:SDATE=20090699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2__FDSAUDITLINK__" hidden="1">{"fdsup://IBCentral/FAT Viewer?action=UPDATE&amp;creator=factset&amp;DOC_NAME=fat:reuters_ltm_source_window.fat&amp;display_string=Audit&amp;DYN_ARGS=TRUE&amp;VAR:ID1=CAE&amp;VAR:RCODE=FIBCEBITDA&amp;VAR:SDATE=20090699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3__FDSAUDITLINK__" localSheetId="0" hidden="1">{"fdsup://IBCentral/FAT Viewer?action=UPDATE&amp;creator=factset&amp;DOC_NAME=fat:reuters_ltm_source_window.fat&amp;display_string=Audit&amp;DYN_ARGS=TRUE&amp;VAR:ID1=AIN&amp;VAR:RCODE=FDSREVSTOTAL&amp;VAR:SDATE=20090699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3__FDSAUDITLINK__" hidden="1">{"fdsup://IBCentral/FAT Viewer?action=UPDATE&amp;creator=factset&amp;DOC_NAME=fat:reuters_ltm_source_window.fat&amp;display_string=Audit&amp;DYN_ARGS=TRUE&amp;VAR:ID1=AIN&amp;VAR:RCODE=FDSREVSTOTAL&amp;VAR:SDATE=20090699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4__FDSAUDITLINK__" localSheetId="0" hidden="1">{"fdsup://IBCentral/FAT Viewer?action=UPDATE&amp;creator=factset&amp;DOC_NAME=fat:reuters_ltm_source_window.fat&amp;display_string=Audit&amp;DYN_ARGS=TRUE&amp;VAR:ID1=AIN&amp;VAR:RCODE=FIBCEBITDA&amp;VAR:SDATE=20090699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4__FDSAUDITLINK__" hidden="1">{"fdsup://IBCentral/FAT Viewer?action=UPDATE&amp;creator=factset&amp;DOC_NAME=fat:reuters_ltm_source_window.fat&amp;display_string=Audit&amp;DYN_ARGS=TRUE&amp;VAR:ID1=AIN&amp;VAR:RCODE=FIBCEBITDA&amp;VAR:SDATE=20090699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5__FDSAUDITLINK__" localSheetId="0" hidden="1">{"fdsup://IBCentral/FAT Viewer?action=UPDATE&amp;creator=factset&amp;DOC_NAME=fat:reuters_ltm_source_window.fat&amp;display_string=Audit&amp;DYN_ARGS=TRUE&amp;VAR:ID1=URI&amp;VAR:RCODE=FDSREVSTOTAL&amp;VAR:SDATE=20090699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5__FDSAUDITLINK__" hidden="1">{"fdsup://IBCentral/FAT Viewer?action=UPDATE&amp;creator=factset&amp;DOC_NAME=fat:reuters_ltm_source_window.fat&amp;display_string=Audit&amp;DYN_ARGS=TRUE&amp;VAR:ID1=URI&amp;VAR:RCODE=FDSREVSTOTAL&amp;VAR:SDATE=20090699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6__FDSAUDITLINK__" localSheetId="0" hidden="1">{"fdsup://IBCentral/FAT Viewer?action=UPDATE&amp;creator=factset&amp;DOC_NAME=fat:reuters_ltm_source_window.fat&amp;display_string=Audit&amp;DYN_ARGS=TRUE&amp;VAR:ID1=URI&amp;VAR:RCODE=FIBCEBITDA&amp;VAR:SDATE=20090699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6__FDSAUDITLINK__" hidden="1">{"fdsup://IBCentral/FAT Viewer?action=UPDATE&amp;creator=factset&amp;DOC_NAME=fat:reuters_ltm_source_window.fat&amp;display_string=Audit&amp;DYN_ARGS=TRUE&amp;VAR:ID1=URI&amp;VAR:RCODE=FIBCEBITDA&amp;VAR:SDATE=20090699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497__FDSAUDITLINK__" localSheetId="0" hidden="1">{"fdsup://IBCentral/FAT Viewer?action=UPDATE&amp;creator=factset&amp;DOC_NAME=fat:reuters_ltm_source_window.fat&amp;display_string=Audit&amp;DYN_ARGS=TRUE&amp;VAR:ID1=HSII&amp;VAR:RCODE=FDSREVSTOTAL&amp;VAR:SDATE=20090699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97__FDSAUDITLINK__" hidden="1">{"fdsup://IBCentral/FAT Viewer?action=UPDATE&amp;creator=factset&amp;DOC_NAME=fat:reuters_ltm_source_window.fat&amp;display_string=Audit&amp;DYN_ARGS=TRUE&amp;VAR:ID1=HSII&amp;VAR:RCODE=FDSREVSTOTAL&amp;VAR:SDATE=20090699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498__FDSAUDITLINK__" localSheetId="0" hidden="1">{"fdsup://IBCentral/FAT Viewer?action=UPDATE&amp;creator=factset&amp;DOC_NAME=fat:reuters_ltm_source_window.fat&amp;display_string=Audit&amp;DYN_ARGS=TRUE&amp;VAR:ID1=HSII&amp;VAR:RCODE=FIBCEBITDA&amp;VAR:SDATE=20090699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98__FDSAUDITLINK__" hidden="1">{"fdsup://IBCentral/FAT Viewer?action=UPDATE&amp;creator=factset&amp;DOC_NAME=fat:reuters_ltm_source_window.fat&amp;display_string=Audit&amp;DYN_ARGS=TRUE&amp;VAR:ID1=HSII&amp;VAR:RCODE=FIBCEBITDA&amp;VAR:SDATE=20090699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499__FDSAUDITLINK__" localSheetId="0" hidden="1">{"fdsup://IBCentral/FAT Viewer?action=UPDATE&amp;creator=factset&amp;DOC_NAME=fat:reuters_ltm_source_window.fat&amp;display_string=Audit&amp;DYN_ARGS=TRUE&amp;VAR:ID1=FSS&amp;VAR:RCODE=FDSREVSTOTAL&amp;VAR:SDATE=20090699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99__FDSAUDITLINK__" hidden="1">{"fdsup://IBCentral/FAT Viewer?action=UPDATE&amp;creator=factset&amp;DOC_NAME=fat:reuters_ltm_source_window.fat&amp;display_string=Audit&amp;DYN_ARGS=TRUE&amp;VAR:ID1=FSS&amp;VAR:RCODE=FDSREVSTOTAL&amp;VAR:SDATE=20090699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4ÿ_0M" localSheetId="0">#REF!</definedName>
    <definedName name="_4ÿ_0M">#REF!</definedName>
    <definedName name="_4ÿ_0Q" localSheetId="0">#REF!</definedName>
    <definedName name="_4ÿ_0Q">#REF!</definedName>
    <definedName name="_4ÿ_0T" localSheetId="0">#REF!</definedName>
    <definedName name="_4ÿ_0T">#REF!</definedName>
    <definedName name="_5_.__SGA_gro" localSheetId="0">#REF!</definedName>
    <definedName name="_5_.__SGA_gro">#REF!</definedName>
    <definedName name="_5_._0SGA_gro" localSheetId="0">#REF!</definedName>
    <definedName name="_5_._0SGA_gro">#REF!</definedName>
    <definedName name="_5__FDSAUDITLINK__" localSheetId="0" hidden="1">{"fdsup://IBCentral/FAT Viewer?action=UPDATE&amp;creator=factset&amp;DOC_NAME=fat:reuters_ltm_source_window.fat&amp;display_string=Audit&amp;DYN_ARGS=TRUE&amp;VAR:ID1=NDSN&amp;VAR:RCODE=FIBCEBITDA&amp;VAR:SDATE=20090499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__FDSAUDITLINK__" hidden="1">{"fdsup://IBCentral/FAT Viewer?action=UPDATE&amp;creator=factset&amp;DOC_NAME=fat:reuters_ltm_source_window.fat&amp;display_string=Audit&amp;DYN_ARGS=TRUE&amp;VAR:ID1=NDSN&amp;VAR:RCODE=FIBCEBITDA&amp;VAR:SDATE=20090499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_0mon" localSheetId="0">#REF!</definedName>
    <definedName name="_5_0mon">#REF!</definedName>
    <definedName name="_5_31_94" localSheetId="0">#REF!</definedName>
    <definedName name="_5_31_94">#REF!</definedName>
    <definedName name="_5_Yr_Growth" localSheetId="0">#REF!</definedName>
    <definedName name="_5_Yr_Growth">#REF!</definedName>
    <definedName name="_50__FDSAUDITLINK__" localSheetId="0" hidden="1">{"fdsup://IBCentral/FAT Viewer?action=UPDATE&amp;creator=factset&amp;DOC_NAME=fat:reuters_ltm_source_window.fat&amp;display_string=Audit&amp;DYN_ARGS=TRUE&amp;VAR:ID1=LSTR&amp;VAR:RCODE=FIBCEBITDA&amp;VAR:SDATE=20090399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0__FDSAUDITLINK__" hidden="1">{"fdsup://IBCentral/FAT Viewer?action=UPDATE&amp;creator=factset&amp;DOC_NAME=fat:reuters_ltm_source_window.fat&amp;display_string=Audit&amp;DYN_ARGS=TRUE&amp;VAR:ID1=LSTR&amp;VAR:RCODE=FIBCEBITDA&amp;VAR:SDATE=20090399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00__FDSAUDITLINK__" localSheetId="0" hidden="1">{"fdsup://IBCentral/FAT Viewer?action=UPDATE&amp;creator=factset&amp;DOC_NAME=fat:reuters_ltm_source_window.fat&amp;display_string=Audit&amp;DYN_ARGS=TRUE&amp;VAR:ID1=FSS&amp;VAR:RCODE=FIBCEBITDA&amp;VAR:SDATE=20090699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00__FDSAUDITLINK__" hidden="1">{"fdsup://IBCentral/FAT Viewer?action=UPDATE&amp;creator=factset&amp;DOC_NAME=fat:reuters_ltm_source_window.fat&amp;display_string=Audit&amp;DYN_ARGS=TRUE&amp;VAR:ID1=FSS&amp;VAR:RCODE=FIBCEBITDA&amp;VAR:SDATE=20090699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01__FDSAUDITLINK__" localSheetId="0" hidden="1">{"fdsup://IBCentral/FAT Viewer?action=UPDATE&amp;creator=factset&amp;DOC_NAME=fat:reuters_ltm_source_window.fat&amp;display_string=Audit&amp;DYN_ARGS=TRUE&amp;VAR:ID1=JBT&amp;VAR:RCODE=FDSREVSTOTAL&amp;VAR:SDATE=20090699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01__FDSAUDITLINK__" hidden="1">{"fdsup://IBCentral/FAT Viewer?action=UPDATE&amp;creator=factset&amp;DOC_NAME=fat:reuters_ltm_source_window.fat&amp;display_string=Audit&amp;DYN_ARGS=TRUE&amp;VAR:ID1=JBT&amp;VAR:RCODE=FDSREVSTOTAL&amp;VAR:SDATE=20090699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02__FDSAUDITLINK__" localSheetId="0" hidden="1">{"fdsup://IBCentral/FAT Viewer?action=UPDATE&amp;creator=factset&amp;DOC_NAME=fat:reuters_ltm_source_window.fat&amp;display_string=Audit&amp;DYN_ARGS=TRUE&amp;VAR:ID1=JBT&amp;VAR:RCODE=FIBCEBITDA&amp;VAR:SDATE=20090699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02__FDSAUDITLINK__" hidden="1">{"fdsup://IBCentral/FAT Viewer?action=UPDATE&amp;creator=factset&amp;DOC_NAME=fat:reuters_ltm_source_window.fat&amp;display_string=Audit&amp;DYN_ARGS=TRUE&amp;VAR:ID1=JBT&amp;VAR:RCODE=FIBCEBITDA&amp;VAR:SDATE=20090699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03__FDSAUDITLINK__" localSheetId="0" hidden="1">{"fdsup://IBCentral/FAT Viewer?action=UPDATE&amp;creator=factset&amp;DOC_NAME=fat:reuters_ltm_source_window.fat&amp;display_string=Audit&amp;DYN_ARGS=TRUE&amp;VAR:ID1=KAMN&amp;VAR:RCODE=FDSREVSTOTAL&amp;VAR:SDATE=20090699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03__FDSAUDITLINK__" hidden="1">{"fdsup://IBCentral/FAT Viewer?action=UPDATE&amp;creator=factset&amp;DOC_NAME=fat:reuters_ltm_source_window.fat&amp;display_string=Audit&amp;DYN_ARGS=TRUE&amp;VAR:ID1=KAMN&amp;VAR:RCODE=FDSREVSTOTAL&amp;VAR:SDATE=20090699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04__FDSAUDITLINK__" localSheetId="0" hidden="1">{"fdsup://IBCentral/FAT Viewer?action=UPDATE&amp;creator=factset&amp;DOC_NAME=fat:reuters_ltm_source_window.fat&amp;display_string=Audit&amp;DYN_ARGS=TRUE&amp;VAR:ID1=KAMN&amp;VAR:RCODE=FIBCEBITDA&amp;VAR:SDATE=20090699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04__FDSAUDITLINK__" hidden="1">{"fdsup://IBCentral/FAT Viewer?action=UPDATE&amp;creator=factset&amp;DOC_NAME=fat:reuters_ltm_source_window.fat&amp;display_string=Audit&amp;DYN_ARGS=TRUE&amp;VAR:ID1=KAMN&amp;VAR:RCODE=FIBCEBITDA&amp;VAR:SDATE=20090699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05__FDSAUDITLINK__" localSheetId="0" hidden="1">{"fdsup://IBCentral/FAT Viewer?action=UPDATE&amp;creator=factset&amp;DOC_NAME=fat:reuters_ltm_source_window.fat&amp;display_string=Audit&amp;DYN_ARGS=TRUE&amp;VAR:ID1=APOG&amp;VAR:RCODE=FDSREVSTOTAL&amp;VAR:SDATE=20090599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05__FDSAUDITLINK__" hidden="1">{"fdsup://IBCentral/FAT Viewer?action=UPDATE&amp;creator=factset&amp;DOC_NAME=fat:reuters_ltm_source_window.fat&amp;display_string=Audit&amp;DYN_ARGS=TRUE&amp;VAR:ID1=APOG&amp;VAR:RCODE=FDSREVSTOTAL&amp;VAR:SDATE=20090599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06__FDSAUDITLINK__" localSheetId="0" hidden="1">{"fdsup://IBCentral/FAT Viewer?action=UPDATE&amp;creator=factset&amp;DOC_NAME=fat:reuters_ltm_source_window.fat&amp;display_string=Audit&amp;DYN_ARGS=TRUE&amp;VAR:ID1=APOG&amp;VAR:RCODE=FIBCEBITDA&amp;VAR:SDATE=20090599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06__FDSAUDITLINK__" hidden="1">{"fdsup://IBCentral/FAT Viewer?action=UPDATE&amp;creator=factset&amp;DOC_NAME=fat:reuters_ltm_source_window.fat&amp;display_string=Audit&amp;DYN_ARGS=TRUE&amp;VAR:ID1=APOG&amp;VAR:RCODE=FIBCEBITDA&amp;VAR:SDATE=20090599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07__FDSAUDITLINK__" localSheetId="0" hidden="1">{"fdsup://IBCentral/FAT Viewer?action=UPDATE&amp;creator=factset&amp;DOC_NAME=fat:reuters_ltm_source_window.fat&amp;display_string=Audit&amp;DYN_ARGS=TRUE&amp;VAR:ID1=NPO&amp;VAR:RCODE=FDSREVSTOTAL&amp;VAR:SDATE=20090699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07__FDSAUDITLINK__" hidden="1">{"fdsup://IBCentral/FAT Viewer?action=UPDATE&amp;creator=factset&amp;DOC_NAME=fat:reuters_ltm_source_window.fat&amp;display_string=Audit&amp;DYN_ARGS=TRUE&amp;VAR:ID1=NPO&amp;VAR:RCODE=FDSREVSTOTAL&amp;VAR:SDATE=20090699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08__FDSAUDITLINK__" localSheetId="0" hidden="1">{"fdsup://IBCentral/FAT Viewer?action=UPDATE&amp;creator=factset&amp;DOC_NAME=fat:reuters_ltm_source_window.fat&amp;display_string=Audit&amp;DYN_ARGS=TRUE&amp;VAR:ID1=NPO&amp;VAR:RCODE=FIBCEBITDA&amp;VAR:SDATE=20090699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08__FDSAUDITLINK__" hidden="1">{"fdsup://IBCentral/FAT Viewer?action=UPDATE&amp;creator=factset&amp;DOC_NAME=fat:reuters_ltm_source_window.fat&amp;display_string=Audit&amp;DYN_ARGS=TRUE&amp;VAR:ID1=NPO&amp;VAR:RCODE=FIBCEBITDA&amp;VAR:SDATE=20090699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09__FDSAUDITLINK__" localSheetId="0" hidden="1">{"fdsup://IBCentral/FAT Viewer?action=UPDATE&amp;creator=factset&amp;DOC_NAME=fat:reuters_ltm_source_window.fat&amp;display_string=Audit&amp;DYN_ARGS=TRUE&amp;VAR:ID1=TBI&amp;VAR:RCODE=FDSREVSTOTAL&amp;VAR:SDATE=20090699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09__FDSAUDITLINK__" hidden="1">{"fdsup://IBCentral/FAT Viewer?action=UPDATE&amp;creator=factset&amp;DOC_NAME=fat:reuters_ltm_source_window.fat&amp;display_string=Audit&amp;DYN_ARGS=TRUE&amp;VAR:ID1=TBI&amp;VAR:RCODE=FDSREVSTOTAL&amp;VAR:SDATE=20090699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1__123Graph_AChart_1CE" localSheetId="0" hidden="1">#REF!</definedName>
    <definedName name="_51__123Graph_AChart_1CE" hidden="1">#REF!</definedName>
    <definedName name="_51__FDSAUDITLINK__" localSheetId="0" hidden="1">{"fdsup://IBCentral/FAT Viewer?action=UPDATE&amp;creator=factset&amp;DOC_NAME=fat:reuters_ltm_source_window.fat&amp;display_string=Audit&amp;DYN_ARGS=TRUE&amp;VAR:ID1=CXW&amp;VAR:RCODE=FIBCEBITDA&amp;VAR:SDATE=20090399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__FDSAUDITLINK__" hidden="1">{"fdsup://IBCentral/FAT Viewer?action=UPDATE&amp;creator=factset&amp;DOC_NAME=fat:reuters_ltm_source_window.fat&amp;display_string=Audit&amp;DYN_ARGS=TRUE&amp;VAR:ID1=CXW&amp;VAR:RCODE=FIBCEBITDA&amp;VAR:SDATE=20090399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0__FDSAUDITLINK__" localSheetId="0" hidden="1">{"fdsup://IBCentral/FAT Viewer?action=UPDATE&amp;creator=factset&amp;DOC_NAME=fat:reuters_ltm_source_window.fat&amp;display_string=Audit&amp;DYN_ARGS=TRUE&amp;VAR:ID1=TBI&amp;VAR:RCODE=FIBCEBITDA&amp;VAR:SDATE=20090699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0__FDSAUDITLINK__" hidden="1">{"fdsup://IBCentral/FAT Viewer?action=UPDATE&amp;creator=factset&amp;DOC_NAME=fat:reuters_ltm_source_window.fat&amp;display_string=Audit&amp;DYN_ARGS=TRUE&amp;VAR:ID1=TBI&amp;VAR:RCODE=FIBCEBITDA&amp;VAR:SDATE=20090699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1__FDSAUDITLINK__" localSheetId="0" hidden="1">{"fdsup://IBCentral/FAT Viewer?action=UPDATE&amp;creator=factset&amp;DOC_NAME=fat:reuters_ltm_source_window.fat&amp;display_string=Audit&amp;DYN_ARGS=TRUE&amp;VAR:ID1=CIR&amp;VAR:RCODE=FDSREVSTOTAL&amp;VAR:SDATE=20090699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11__FDSAUDITLINK__" hidden="1">{"fdsup://IBCentral/FAT Viewer?action=UPDATE&amp;creator=factset&amp;DOC_NAME=fat:reuters_ltm_source_window.fat&amp;display_string=Audit&amp;DYN_ARGS=TRUE&amp;VAR:ID1=CIR&amp;VAR:RCODE=FDSREVSTOTAL&amp;VAR:SDATE=20090699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12__FDSAUDITLINK__" localSheetId="0" hidden="1">{"fdsup://IBCentral/FAT Viewer?action=UPDATE&amp;creator=factset&amp;DOC_NAME=fat:reuters_ltm_source_window.fat&amp;display_string=Audit&amp;DYN_ARGS=TRUE&amp;VAR:ID1=CIR&amp;VAR:RCODE=FIBCEBITDA&amp;VAR:SDATE=20090699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2__FDSAUDITLINK__" hidden="1">{"fdsup://IBCentral/FAT Viewer?action=UPDATE&amp;creator=factset&amp;DOC_NAME=fat:reuters_ltm_source_window.fat&amp;display_string=Audit&amp;DYN_ARGS=TRUE&amp;VAR:ID1=CIR&amp;VAR:RCODE=FIBCEBITDA&amp;VAR:SDATE=20090699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3__FDSAUDITLINK__" localSheetId="0" hidden="1">{"fdsup://IBCentral/FAT Viewer?action=UPDATE&amp;creator=factset&amp;DOC_NAME=fat:reuters_ltm_source_window.fat&amp;display_string=Audit&amp;DYN_ARGS=TRUE&amp;VAR:ID1=MINI&amp;VAR:RCODE=FDSREVSTOTAL&amp;VAR:SDATE=20090699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13__FDSAUDITLINK__" hidden="1">{"fdsup://IBCentral/FAT Viewer?action=UPDATE&amp;creator=factset&amp;DOC_NAME=fat:reuters_ltm_source_window.fat&amp;display_string=Audit&amp;DYN_ARGS=TRUE&amp;VAR:ID1=MINI&amp;VAR:RCODE=FDSREVSTOTAL&amp;VAR:SDATE=20090699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14__FDSAUDITLINK__" localSheetId="0" hidden="1">{"fdsup://IBCentral/FAT Viewer?action=UPDATE&amp;creator=factset&amp;DOC_NAME=fat:reuters_ltm_source_window.fat&amp;display_string=Audit&amp;DYN_ARGS=TRUE&amp;VAR:ID1=MINI&amp;VAR:RCODE=FIBCEBITDA&amp;VAR:SDATE=20090699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14__FDSAUDITLINK__" hidden="1">{"fdsup://IBCentral/FAT Viewer?action=UPDATE&amp;creator=factset&amp;DOC_NAME=fat:reuters_ltm_source_window.fat&amp;display_string=Audit&amp;DYN_ARGS=TRUE&amp;VAR:ID1=MINI&amp;VAR:RCODE=FIBCEBITDA&amp;VAR:SDATE=20090699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15__FDSAUDITLINK__" localSheetId="0" hidden="1">{"fdsup://IBCentral/FAT Viewer?action=UPDATE&amp;creator=factset&amp;DOC_NAME=fat:reuters_ltm_source_window.fat&amp;display_string=Audit&amp;DYN_ARGS=TRUE&amp;VAR:ID1=INSU&amp;VAR:RCODE=FDSREVSTOTAL&amp;VAR:SDATE=20090699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15__FDSAUDITLINK__" hidden="1">{"fdsup://IBCentral/FAT Viewer?action=UPDATE&amp;creator=factset&amp;DOC_NAME=fat:reuters_ltm_source_window.fat&amp;display_string=Audit&amp;DYN_ARGS=TRUE&amp;VAR:ID1=INSU&amp;VAR:RCODE=FDSREVSTOTAL&amp;VAR:SDATE=20090699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16__FDSAUDITLINK__" localSheetId="0" hidden="1">{"fdsup://IBCentral/FAT Viewer?action=UPDATE&amp;creator=factset&amp;DOC_NAME=fat:reuters_ltm_source_window.fat&amp;display_string=Audit&amp;DYN_ARGS=TRUE&amp;VAR:ID1=INSU&amp;VAR:RCODE=FIBCEBITDA&amp;VAR:SDATE=20090699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16__FDSAUDITLINK__" hidden="1">{"fdsup://IBCentral/FAT Viewer?action=UPDATE&amp;creator=factset&amp;DOC_NAME=fat:reuters_ltm_source_window.fat&amp;display_string=Audit&amp;DYN_ARGS=TRUE&amp;VAR:ID1=INSU&amp;VAR:RCODE=FIBCEBITDA&amp;VAR:SDATE=20090699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17__FDSAUDITLINK__" localSheetId="0" hidden="1">{"fdsup://IBCentral/FAT Viewer?action=UPDATE&amp;creator=factset&amp;DOC_NAME=fat:reuters_ltm_source_window.fat&amp;display_string=Audit&amp;DYN_ARGS=TRUE&amp;VAR:ID1=GFF&amp;VAR:RCODE=FDSREVSTOTAL&amp;VAR:SDATE=20090699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17__FDSAUDITLINK__" hidden="1">{"fdsup://IBCentral/FAT Viewer?action=UPDATE&amp;creator=factset&amp;DOC_NAME=fat:reuters_ltm_source_window.fat&amp;display_string=Audit&amp;DYN_ARGS=TRUE&amp;VAR:ID1=GFF&amp;VAR:RCODE=FDSREVSTOTAL&amp;VAR:SDATE=20090699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18__FDSAUDITLINK__" localSheetId="0" hidden="1">{"fdsup://IBCentral/FAT Viewer?action=UPDATE&amp;creator=factset&amp;DOC_NAME=fat:reuters_ltm_source_window.fat&amp;display_string=Audit&amp;DYN_ARGS=TRUE&amp;VAR:ID1=GFF&amp;VAR:RCODE=FIBCEBITDA&amp;VAR:SDATE=20090699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8__FDSAUDITLINK__" hidden="1">{"fdsup://IBCentral/FAT Viewer?action=UPDATE&amp;creator=factset&amp;DOC_NAME=fat:reuters_ltm_source_window.fat&amp;display_string=Audit&amp;DYN_ARGS=TRUE&amp;VAR:ID1=GFF&amp;VAR:RCODE=FIBCEBITDA&amp;VAR:SDATE=20090699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19__FDSAUDITLINK__" localSheetId="0" hidden="1">{"fdsup://IBCentral/FAT Viewer?action=UPDATE&amp;creator=factset&amp;DOC_NAME=fat:reuters_ltm_source_window.fat&amp;display_string=Audit&amp;DYN_ARGS=TRUE&amp;VAR:ID1=AXYS&amp;VAR:RCODE=FDSREVSTOTAL&amp;VAR:SDATE=20090699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19__FDSAUDITLINK__" hidden="1">{"fdsup://IBCentral/FAT Viewer?action=UPDATE&amp;creator=factset&amp;DOC_NAME=fat:reuters_ltm_source_window.fat&amp;display_string=Audit&amp;DYN_ARGS=TRUE&amp;VAR:ID1=AXYS&amp;VAR:RCODE=FDSREVSTOTAL&amp;VAR:SDATE=20090699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2__FDSAUDITLINK__" localSheetId="0" hidden="1">{"fdsup://IBCentral/FAT Viewer?action=UPDATE&amp;creator=factset&amp;DOC_NAME=fat:reuters_ltm_source_window.fat&amp;display_string=Audit&amp;DYN_ARGS=TRUE&amp;VAR:ID1=IEX&amp;VAR:RCODE=FIBCEBITDA&amp;VAR:SDATE=20090399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2__FDSAUDITLINK__" hidden="1">{"fdsup://IBCentral/FAT Viewer?action=UPDATE&amp;creator=factset&amp;DOC_NAME=fat:reuters_ltm_source_window.fat&amp;display_string=Audit&amp;DYN_ARGS=TRUE&amp;VAR:ID1=IEX&amp;VAR:RCODE=FIBCEBITDA&amp;VAR:SDATE=20090399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20__FDSAUDITLINK__" localSheetId="0" hidden="1">{"fdsup://IBCentral/FAT Viewer?action=UPDATE&amp;creator=factset&amp;DOC_NAME=fat:reuters_ltm_source_window.fat&amp;display_string=Audit&amp;DYN_ARGS=TRUE&amp;VAR:ID1=AXYS&amp;VAR:RCODE=FIBCEBITDA&amp;VAR:SDATE=20090699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20__FDSAUDITLINK__" hidden="1">{"fdsup://IBCentral/FAT Viewer?action=UPDATE&amp;creator=factset&amp;DOC_NAME=fat:reuters_ltm_source_window.fat&amp;display_string=Audit&amp;DYN_ARGS=TRUE&amp;VAR:ID1=AXYS&amp;VAR:RCODE=FIBCEBITDA&amp;VAR:SDATE=20090699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21__FDSAUDITLINK__" localSheetId="0" hidden="1">{"fdsup://IBCentral/FAT Viewer?action=UPDATE&amp;creator=factset&amp;DOC_NAME=fat:reuters_ltm_source_window.fat&amp;display_string=Audit&amp;DYN_ARGS=TRUE&amp;VAR:ID1=ASEI&amp;VAR:RCODE=FDSREVSTOTAL&amp;VAR:SDATE=20090699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21__FDSAUDITLINK__" hidden="1">{"fdsup://IBCentral/FAT Viewer?action=UPDATE&amp;creator=factset&amp;DOC_NAME=fat:reuters_ltm_source_window.fat&amp;display_string=Audit&amp;DYN_ARGS=TRUE&amp;VAR:ID1=ASEI&amp;VAR:RCODE=FDSREVSTOTAL&amp;VAR:SDATE=20090699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22__FDSAUDITLINK__" localSheetId="0" hidden="1">{"fdsup://IBCentral/FAT Viewer?action=UPDATE&amp;creator=factset&amp;DOC_NAME=fat:reuters_ltm_source_window.fat&amp;display_string=Audit&amp;DYN_ARGS=TRUE&amp;VAR:ID1=ASEI&amp;VAR:RCODE=FIBCEBITDA&amp;VAR:SDATE=20090699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22__FDSAUDITLINK__" hidden="1">{"fdsup://IBCentral/FAT Viewer?action=UPDATE&amp;creator=factset&amp;DOC_NAME=fat:reuters_ltm_source_window.fat&amp;display_string=Audit&amp;DYN_ARGS=TRUE&amp;VAR:ID1=ASEI&amp;VAR:RCODE=FIBCEBITDA&amp;VAR:SDATE=20090699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23__FDSAUDITLINK__" localSheetId="0" hidden="1">{"fdsup://IBCentral/FAT Viewer?action=UPDATE&amp;creator=factset&amp;DOC_NAME=fat:reuters_ltm_source_window.fat&amp;display_string=Audit&amp;DYN_ARGS=TRUE&amp;VAR:ID1=FWRD&amp;VAR:RCODE=FDSREVSTOTAL&amp;VAR:SDATE=20090699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23__FDSAUDITLINK__" hidden="1">{"fdsup://IBCentral/FAT Viewer?action=UPDATE&amp;creator=factset&amp;DOC_NAME=fat:reuters_ltm_source_window.fat&amp;display_string=Audit&amp;DYN_ARGS=TRUE&amp;VAR:ID1=FWRD&amp;VAR:RCODE=FDSREVSTOTAL&amp;VAR:SDATE=20090699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24__FDSAUDITLINK__" localSheetId="0" hidden="1">{"fdsup://IBCentral/FAT Viewer?action=UPDATE&amp;creator=factset&amp;DOC_NAME=fat:reuters_ltm_source_window.fat&amp;display_string=Audit&amp;DYN_ARGS=TRUE&amp;VAR:ID1=FWRD&amp;VAR:RCODE=FIBCEBITDA&amp;VAR:SDATE=20090699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24__FDSAUDITLINK__" hidden="1">{"fdsup://IBCentral/FAT Viewer?action=UPDATE&amp;creator=factset&amp;DOC_NAME=fat:reuters_ltm_source_window.fat&amp;display_string=Audit&amp;DYN_ARGS=TRUE&amp;VAR:ID1=FWRD&amp;VAR:RCODE=FIBCEBITDA&amp;VAR:SDATE=20090699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25__FDSAUDITLINK__" localSheetId="0" hidden="1">{"fdsup://IBCentral/FAT Viewer?action=UPDATE&amp;creator=factset&amp;DOC_NAME=fat:reuters_ltm_source_window.fat&amp;display_string=Audit&amp;DYN_ARGS=TRUE&amp;VAR:ID1=HNI&amp;VAR:RCODE=FDSREVSTOTAL&amp;VAR:SDATE=20090699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25__FDSAUDITLINK__" hidden="1">{"fdsup://IBCentral/FAT Viewer?action=UPDATE&amp;creator=factset&amp;DOC_NAME=fat:reuters_ltm_source_window.fat&amp;display_string=Audit&amp;DYN_ARGS=TRUE&amp;VAR:ID1=HNI&amp;VAR:RCODE=FDSREVSTOTAL&amp;VAR:SDATE=20090699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26__FDSAUDITLINK__" localSheetId="0" hidden="1">{"fdsup://IBCentral/FAT Viewer?action=UPDATE&amp;creator=factset&amp;DOC_NAME=fat:reuters_ltm_source_window.fat&amp;display_string=Audit&amp;DYN_ARGS=TRUE&amp;VAR:ID1=HNI&amp;VAR:RCODE=FIBCEBITDA&amp;VAR:SDATE=20090699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26__FDSAUDITLINK__" hidden="1">{"fdsup://IBCentral/FAT Viewer?action=UPDATE&amp;creator=factset&amp;DOC_NAME=fat:reuters_ltm_source_window.fat&amp;display_string=Audit&amp;DYN_ARGS=TRUE&amp;VAR:ID1=HNI&amp;VAR:RCODE=FIBCEBITDA&amp;VAR:SDATE=20090699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27__FDSAUDITLINK__" localSheetId="0" hidden="1">{"fdsup://IBCentral/FAT Viewer?action=UPDATE&amp;creator=factset&amp;DOC_NAME=fat:reuters_ltm_source_window.fat&amp;display_string=Audit&amp;DYN_ARGS=TRUE&amp;VAR:ID1=AAI&amp;VAR:RCODE=FDSREVSTOTAL&amp;VAR:SDATE=20090699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27__FDSAUDITLINK__" hidden="1">{"fdsup://IBCentral/FAT Viewer?action=UPDATE&amp;creator=factset&amp;DOC_NAME=fat:reuters_ltm_source_window.fat&amp;display_string=Audit&amp;DYN_ARGS=TRUE&amp;VAR:ID1=AAI&amp;VAR:RCODE=FDSREVSTOTAL&amp;VAR:SDATE=20090699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28__FDSAUDITLINK__" localSheetId="0" hidden="1">{"fdsup://IBCentral/FAT Viewer?action=UPDATE&amp;creator=factset&amp;DOC_NAME=fat:reuters_ltm_source_window.fat&amp;display_string=Audit&amp;DYN_ARGS=TRUE&amp;VAR:ID1=AAI&amp;VAR:RCODE=FIBCEBITDA&amp;VAR:SDATE=20090699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28__FDSAUDITLINK__" hidden="1">{"fdsup://IBCentral/FAT Viewer?action=UPDATE&amp;creator=factset&amp;DOC_NAME=fat:reuters_ltm_source_window.fat&amp;display_string=Audit&amp;DYN_ARGS=TRUE&amp;VAR:ID1=AAI&amp;VAR:RCODE=FIBCEBITDA&amp;VAR:SDATE=20090699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29__FDSAUDITLINK__" localSheetId="0" hidden="1">{"fdsup://IBCentral/FAT Viewer?action=UPDATE&amp;creator=factset&amp;DOC_NAME=fat:reuters_ltm_source_window.fat&amp;display_string=Audit&amp;DYN_ARGS=TRUE&amp;VAR:ID1=EXBD&amp;VAR:RCODE=FDSREVSTOTAL&amp;VAR:SDATE=20090699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29__FDSAUDITLINK__" hidden="1">{"fdsup://IBCentral/FAT Viewer?action=UPDATE&amp;creator=factset&amp;DOC_NAME=fat:reuters_ltm_source_window.fat&amp;display_string=Audit&amp;DYN_ARGS=TRUE&amp;VAR:ID1=EXBD&amp;VAR:RCODE=FDSREVSTOTAL&amp;VAR:SDATE=20090699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3__123Graph_AChart_1D" localSheetId="0" hidden="1">#REF!</definedName>
    <definedName name="_53__123Graph_AChart_1D" hidden="1">#REF!</definedName>
    <definedName name="_53__FDSAUDITLINK__" localSheetId="0" hidden="1">{"fdsup://IBCentral/FAT Viewer?action=UPDATE&amp;creator=factset&amp;DOC_NAME=fat:reuters_ltm_source_window.fat&amp;display_string=Audit&amp;DYN_ARGS=TRUE&amp;VAR:ID1=AG&amp;VAR:RCODE=FIBCEBITDA&amp;VAR:SDATE=20090399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53__FDSAUDITLINK__" hidden="1">{"fdsup://IBCentral/FAT Viewer?action=UPDATE&amp;creator=factset&amp;DOC_NAME=fat:reuters_ltm_source_window.fat&amp;display_string=Audit&amp;DYN_ARGS=TRUE&amp;VAR:ID1=AG&amp;VAR:RCODE=FIBCEBITDA&amp;VAR:SDATE=20090399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530__FDSAUDITLINK__" localSheetId="0" hidden="1">{"fdsup://IBCentral/FAT Viewer?action=UPDATE&amp;creator=factset&amp;DOC_NAME=fat:reuters_ltm_source_window.fat&amp;display_string=Audit&amp;DYN_ARGS=TRUE&amp;VAR:ID1=EXBD&amp;VAR:RCODE=FIBCEBITDA&amp;VAR:SDATE=20090699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30__FDSAUDITLINK__" hidden="1">{"fdsup://IBCentral/FAT Viewer?action=UPDATE&amp;creator=factset&amp;DOC_NAME=fat:reuters_ltm_source_window.fat&amp;display_string=Audit&amp;DYN_ARGS=TRUE&amp;VAR:ID1=EXBD&amp;VAR:RCODE=FIBCEBITDA&amp;VAR:SDATE=20090699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31__FDSAUDITLINK__" localSheetId="0" hidden="1">{"fdsup://IBCentral/FAT Viewer?action=UPDATE&amp;creator=factset&amp;DOC_NAME=fat:reuters_annual_source_window.fat&amp;display_string=Audit&amp;DYN_ARGS=TRUE&amp;VAR:ID1=00036110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531__FDSAUDITLINK__" hidden="1">{"fdsup://IBCentral/FAT Viewer?action=UPDATE&amp;creator=factset&amp;DOC_NAME=fat:reuters_annual_source_window.fat&amp;display_string=Audit&amp;DYN_ARGS=TRUE&amp;VAR:ID1=00036110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532__FDSAUDITLINK__" localSheetId="0" hidden="1">{"fdsup://IBCentral/FAT Viewer?action=UPDATE&amp;creator=factset&amp;DOC_NAME=fat:reuters_annual_source_window.fat&amp;display_string=Audit&amp;DYN_ARGS=TRUE&amp;VAR:ID1=00036110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32__FDSAUDITLINK__" hidden="1">{"fdsup://IBCentral/FAT Viewer?action=UPDATE&amp;creator=factset&amp;DOC_NAME=fat:reuters_annual_source_window.fat&amp;display_string=Audit&amp;DYN_ARGS=TRUE&amp;VAR:ID1=00036110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33__FDSAUDITLINK__" localSheetId="0" hidden="1">{"fdsup://IBCentral/FAT Viewer?action=UPDATE&amp;creator=factset&amp;DOC_NAME=fat:reuters_annual_source_window.fat&amp;display_string=Audit&amp;DYN_ARGS=TRUE&amp;VAR:ID1=90210410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533__FDSAUDITLINK__" hidden="1">{"fdsup://IBCentral/FAT Viewer?action=UPDATE&amp;creator=factset&amp;DOC_NAME=fat:reuters_annual_source_window.fat&amp;display_string=Audit&amp;DYN_ARGS=TRUE&amp;VAR:ID1=90210410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534__FDSAUDITLINK__" localSheetId="0" hidden="1">{"fdsup://IBCentral/FAT Viewer?action=UPDATE&amp;creator=factset&amp;DOC_NAME=fat:reuters_annual_source_window.fat&amp;display_string=Audit&amp;DYN_ARGS=TRUE&amp;VAR:ID1=90210410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34__FDSAUDITLINK__" hidden="1">{"fdsup://IBCentral/FAT Viewer?action=UPDATE&amp;creator=factset&amp;DOC_NAME=fat:reuters_annual_source_window.fat&amp;display_string=Audit&amp;DYN_ARGS=TRUE&amp;VAR:ID1=90210410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35__FDSAUDITLINK__" localSheetId="0" hidden="1">{"fdsup://IBCentral/FAT Viewer?action=UPDATE&amp;creator=factset&amp;DOC_NAME=fat:reuters_ltm_source_window.fat&amp;display_string=Audit&amp;DYN_ARGS=TRUE&amp;VAR:ID1=CRDN&amp;VAR:RCODE=FDSREVSTOTAL&amp;VAR:SDATE=20090699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35__FDSAUDITLINK__" hidden="1">{"fdsup://IBCentral/FAT Viewer?action=UPDATE&amp;creator=factset&amp;DOC_NAME=fat:reuters_ltm_source_window.fat&amp;display_string=Audit&amp;DYN_ARGS=TRUE&amp;VAR:ID1=CRDN&amp;VAR:RCODE=FDSREVSTOTAL&amp;VAR:SDATE=20090699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36__FDSAUDITLINK__" localSheetId="0" hidden="1">{"fdsup://IBCentral/FAT Viewer?action=UPDATE&amp;creator=factset&amp;DOC_NAME=fat:reuters_ltm_source_window.fat&amp;display_string=Audit&amp;DYN_ARGS=TRUE&amp;VAR:ID1=CRDN&amp;VAR:RCODE=FIBCEBITDA&amp;VAR:SDATE=20090699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36__FDSAUDITLINK__" hidden="1">{"fdsup://IBCentral/FAT Viewer?action=UPDATE&amp;creator=factset&amp;DOC_NAME=fat:reuters_ltm_source_window.fat&amp;display_string=Audit&amp;DYN_ARGS=TRUE&amp;VAR:ID1=CRDN&amp;VAR:RCODE=FIBCEBITDA&amp;VAR:SDATE=20090699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37__FDSAUDITLINK__" localSheetId="0" hidden="1">{"fdsup://IBCentral/FAT Viewer?action=UPDATE&amp;creator=factset&amp;DOC_NAME=fat:reuters_ltm_source_window.fat&amp;display_string=Audit&amp;DYN_ARGS=TRUE&amp;VAR:ID1=UFPI&amp;VAR:RCODE=FDSREVSTOTAL&amp;VAR:SDATE=20090699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37__FDSAUDITLINK__" hidden="1">{"fdsup://IBCentral/FAT Viewer?action=UPDATE&amp;creator=factset&amp;DOC_NAME=fat:reuters_ltm_source_window.fat&amp;display_string=Audit&amp;DYN_ARGS=TRUE&amp;VAR:ID1=UFPI&amp;VAR:RCODE=FDSREVSTOTAL&amp;VAR:SDATE=20090699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38__FDSAUDITLINK__" localSheetId="0" hidden="1">{"fdsup://IBCentral/FAT Viewer?action=UPDATE&amp;creator=factset&amp;DOC_NAME=fat:reuters_ltm_source_window.fat&amp;display_string=Audit&amp;DYN_ARGS=TRUE&amp;VAR:ID1=UFPI&amp;VAR:RCODE=FIBCEBITDA&amp;VAR:SDATE=20090699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38__FDSAUDITLINK__" hidden="1">{"fdsup://IBCentral/FAT Viewer?action=UPDATE&amp;creator=factset&amp;DOC_NAME=fat:reuters_ltm_source_window.fat&amp;display_string=Audit&amp;DYN_ARGS=TRUE&amp;VAR:ID1=UFPI&amp;VAR:RCODE=FIBCEBITDA&amp;VAR:SDATE=20090699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39__FDSAUDITLINK__" localSheetId="0" hidden="1">{"fdsup://IBCentral/FAT Viewer?action=UPDATE&amp;creator=factset&amp;DOC_NAME=fat:reuters_ltm_source_window.fat&amp;display_string=Audit&amp;DYN_ARGS=TRUE&amp;VAR:ID1=ASF&amp;VAR:RCODE=FDSREVSTOTAL&amp;VAR:SDATE=20090699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39__FDSAUDITLINK__" hidden="1">{"fdsup://IBCentral/FAT Viewer?action=UPDATE&amp;creator=factset&amp;DOC_NAME=fat:reuters_ltm_source_window.fat&amp;display_string=Audit&amp;DYN_ARGS=TRUE&amp;VAR:ID1=ASF&amp;VAR:RCODE=FDSREVSTOTAL&amp;VAR:SDATE=20090699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__FDSAUDITLINK__" localSheetId="0" hidden="1">{"fdsup://IBCentral/FAT Viewer?action=UPDATE&amp;creator=factset&amp;DOC_NAME=fat:reuters_ltm_source_window.fat&amp;display_string=Audit&amp;DYN_ARGS=TRUE&amp;VAR:ID1=HSC&amp;VAR:RCODE=FIBCEBITDA&amp;VAR:SDATE=20090399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__FDSAUDITLINK__" hidden="1">{"fdsup://IBCentral/FAT Viewer?action=UPDATE&amp;creator=factset&amp;DOC_NAME=fat:reuters_ltm_source_window.fat&amp;display_string=Audit&amp;DYN_ARGS=TRUE&amp;VAR:ID1=HSC&amp;VAR:RCODE=FIBCEBITDA&amp;VAR:SDATE=20090399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0__FDSAUDITLINK__" localSheetId="0" hidden="1">{"fdsup://IBCentral/FAT Viewer?action=UPDATE&amp;creator=factset&amp;DOC_NAME=fat:reuters_ltm_source_window.fat&amp;display_string=Audit&amp;DYN_ARGS=TRUE&amp;VAR:ID1=ASF&amp;VAR:RCODE=FIBCEBITDA&amp;VAR:SDATE=20090699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0__FDSAUDITLINK__" hidden="1">{"fdsup://IBCentral/FAT Viewer?action=UPDATE&amp;creator=factset&amp;DOC_NAME=fat:reuters_ltm_source_window.fat&amp;display_string=Audit&amp;DYN_ARGS=TRUE&amp;VAR:ID1=ASF&amp;VAR:RCODE=FIBCEBITDA&amp;VAR:SDATE=20090699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1__FDSAUDITLINK__" localSheetId="0" hidden="1">{"fdsup://IBCentral/FAT Viewer?action=UPDATE&amp;creator=factset&amp;DOC_NAME=fat:reuters_ltm_source_window.fat&amp;display_string=Audit&amp;DYN_ARGS=TRUE&amp;VAR:ID1=ABFS&amp;VAR:RCODE=FDSREVSTOTAL&amp;VAR:SDATE=20090699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41__FDSAUDITLINK__" hidden="1">{"fdsup://IBCentral/FAT Viewer?action=UPDATE&amp;creator=factset&amp;DOC_NAME=fat:reuters_ltm_source_window.fat&amp;display_string=Audit&amp;DYN_ARGS=TRUE&amp;VAR:ID1=ABFS&amp;VAR:RCODE=FDSREVSTOTAL&amp;VAR:SDATE=20090699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42__FDSAUDITLINK__" localSheetId="0" hidden="1">{"fdsup://IBCentral/FAT Viewer?action=UPDATE&amp;creator=factset&amp;DOC_NAME=fat:reuters_ltm_source_window.fat&amp;display_string=Audit&amp;DYN_ARGS=TRUE&amp;VAR:ID1=ABFS&amp;VAR:RCODE=FIBCEBITDA&amp;VAR:SDATE=20090699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42__FDSAUDITLINK__" hidden="1">{"fdsup://IBCentral/FAT Viewer?action=UPDATE&amp;creator=factset&amp;DOC_NAME=fat:reuters_ltm_source_window.fat&amp;display_string=Audit&amp;DYN_ARGS=TRUE&amp;VAR:ID1=ABFS&amp;VAR:RCODE=FIBCEBITDA&amp;VAR:SDATE=20090699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43__FDSAUDITLINK__" localSheetId="0" hidden="1">{"fdsup://IBCentral/FAT Viewer?action=UPDATE&amp;creator=factset&amp;DOC_NAME=fat:reuters_ltm_source_window.fat&amp;display_string=Audit&amp;DYN_ARGS=TRUE&amp;VAR:ID1=DLX&amp;VAR:RCODE=FDSREVSTOTAL&amp;VAR:SDATE=20090699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3__FDSAUDITLINK__" hidden="1">{"fdsup://IBCentral/FAT Viewer?action=UPDATE&amp;creator=factset&amp;DOC_NAME=fat:reuters_ltm_source_window.fat&amp;display_string=Audit&amp;DYN_ARGS=TRUE&amp;VAR:ID1=DLX&amp;VAR:RCODE=FDSREVSTOTAL&amp;VAR:SDATE=20090699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4__FDSAUDITLINK__" localSheetId="0" hidden="1">{"fdsup://IBCentral/FAT Viewer?action=UPDATE&amp;creator=factset&amp;DOC_NAME=fat:reuters_ltm_source_window.fat&amp;display_string=Audit&amp;DYN_ARGS=TRUE&amp;VAR:ID1=DLX&amp;VAR:RCODE=FIBCEBITDA&amp;VAR:SDATE=20090699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4__FDSAUDITLINK__" hidden="1">{"fdsup://IBCentral/FAT Viewer?action=UPDATE&amp;creator=factset&amp;DOC_NAME=fat:reuters_ltm_source_window.fat&amp;display_string=Audit&amp;DYN_ARGS=TRUE&amp;VAR:ID1=DLX&amp;VAR:RCODE=FIBCEBITDA&amp;VAR:SDATE=20090699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5__FDSAUDITLINK__" localSheetId="0" hidden="1">{"fdsup://IBCentral/FAT Viewer?action=UPDATE&amp;creator=factset&amp;DOC_NAME=fat:reuters_ltm_source_window.fat&amp;display_string=Audit&amp;DYN_ARGS=TRUE&amp;VAR:ID1=OSK&amp;VAR:RCODE=FDSREVSTOTAL&amp;VAR:SDATE=20090699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5__FDSAUDITLINK__" hidden="1">{"fdsup://IBCentral/FAT Viewer?action=UPDATE&amp;creator=factset&amp;DOC_NAME=fat:reuters_ltm_source_window.fat&amp;display_string=Audit&amp;DYN_ARGS=TRUE&amp;VAR:ID1=OSK&amp;VAR:RCODE=FDSREVSTOTAL&amp;VAR:SDATE=20090699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6__FDSAUDITLINK__" localSheetId="0" hidden="1">{"fdsup://IBCentral/FAT Viewer?action=UPDATE&amp;creator=factset&amp;DOC_NAME=fat:reuters_ltm_source_window.fat&amp;display_string=Audit&amp;DYN_ARGS=TRUE&amp;VAR:ID1=OSK&amp;VAR:RCODE=FIBCEBITDA&amp;VAR:SDATE=20090699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6__FDSAUDITLINK__" hidden="1">{"fdsup://IBCentral/FAT Viewer?action=UPDATE&amp;creator=factset&amp;DOC_NAME=fat:reuters_ltm_source_window.fat&amp;display_string=Audit&amp;DYN_ARGS=TRUE&amp;VAR:ID1=OSK&amp;VAR:RCODE=FIBCEBITDA&amp;VAR:SDATE=20090699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7__FDSAUDITLINK__" localSheetId="0" hidden="1">{"fdsup://IBCentral/FAT Viewer?action=UPDATE&amp;creator=factset&amp;DOC_NAME=fat:reuters_ltm_source_window.fat&amp;display_string=Audit&amp;DYN_ARGS=TRUE&amp;VAR:ID1=MPS&amp;VAR:RCODE=FDSREVSTOTAL&amp;VAR:SDATE=20090699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7__FDSAUDITLINK__" hidden="1">{"fdsup://IBCentral/FAT Viewer?action=UPDATE&amp;creator=factset&amp;DOC_NAME=fat:reuters_ltm_source_window.fat&amp;display_string=Audit&amp;DYN_ARGS=TRUE&amp;VAR:ID1=MPS&amp;VAR:RCODE=FDSREVSTOTAL&amp;VAR:SDATE=20090699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48__FDSAUDITLINK__" localSheetId="0" hidden="1">{"fdsup://IBCentral/FAT Viewer?action=UPDATE&amp;creator=factset&amp;DOC_NAME=fat:reuters_ltm_source_window.fat&amp;display_string=Audit&amp;DYN_ARGS=TRUE&amp;VAR:ID1=MPS&amp;VAR:RCODE=FIBCEBITDA&amp;VAR:SDATE=20090699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8__FDSAUDITLINK__" hidden="1">{"fdsup://IBCentral/FAT Viewer?action=UPDATE&amp;creator=factset&amp;DOC_NAME=fat:reuters_ltm_source_window.fat&amp;display_string=Audit&amp;DYN_ARGS=TRUE&amp;VAR:ID1=MPS&amp;VAR:RCODE=FIBCEBITDA&amp;VAR:SDATE=20090699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49__FDSAUDITLINK__" localSheetId="0" hidden="1">{"fdsup://IBCentral/FAT Viewer?action=UPDATE&amp;creator=factset&amp;DOC_NAME=fat:reuters_annual_source_window.fat&amp;display_string=Audit&amp;DYN_ARGS=TRUE&amp;VAR:ID1=60054410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549__FDSAUDITLINK__" hidden="1">{"fdsup://IBCentral/FAT Viewer?action=UPDATE&amp;creator=factset&amp;DOC_NAME=fat:reuters_annual_source_window.fat&amp;display_string=Audit&amp;DYN_ARGS=TRUE&amp;VAR:ID1=60054410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55__123Graph_AChart_1E" localSheetId="0" hidden="1">#REF!</definedName>
    <definedName name="_55__123Graph_AChart_1E" hidden="1">#REF!</definedName>
    <definedName name="_55__FDSAUDITLINK__" localSheetId="0" hidden="1">{"fdsup://IBCentral/FAT Viewer?action=UPDATE&amp;creator=factset&amp;DOC_NAME=fat:reuters_ltm_source_window.fat&amp;display_string=Audit&amp;DYN_ARGS=TRUE&amp;VAR:ID1=WCN&amp;VAR:RCODE=FIBCEBITDA&amp;VAR:SDATE=20090399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__FDSAUDITLINK__" hidden="1">{"fdsup://IBCentral/FAT Viewer?action=UPDATE&amp;creator=factset&amp;DOC_NAME=fat:reuters_ltm_source_window.fat&amp;display_string=Audit&amp;DYN_ARGS=TRUE&amp;VAR:ID1=WCN&amp;VAR:RCODE=FIBCEBITDA&amp;VAR:SDATE=20090399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0__FDSAUDITLINK__" localSheetId="0" hidden="1">{"fdsup://IBCentral/FAT Viewer?action=UPDATE&amp;creator=factset&amp;DOC_NAME=fat:reuters_annual_source_window.fat&amp;display_string=Audit&amp;DYN_ARGS=TRUE&amp;VAR:ID1=60054410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50__FDSAUDITLINK__" hidden="1">{"fdsup://IBCentral/FAT Viewer?action=UPDATE&amp;creator=factset&amp;DOC_NAME=fat:reuters_annual_source_window.fat&amp;display_string=Audit&amp;DYN_ARGS=TRUE&amp;VAR:ID1=60054410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51__FDSAUDITLINK__" localSheetId="0" hidden="1">{"fdsup://IBCentral/FAT Viewer?action=UPDATE&amp;creator=factset&amp;DOC_NAME=fat:reuters_ltm_source_window.fat&amp;display_string=Audit&amp;DYN_ARGS=TRUE&amp;VAR:ID1=SXE&amp;VAR:RCODE=FDSREVSTOTAL&amp;VAR:SDATE=20090699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51__FDSAUDITLINK__" hidden="1">{"fdsup://IBCentral/FAT Viewer?action=UPDATE&amp;creator=factset&amp;DOC_NAME=fat:reuters_ltm_source_window.fat&amp;display_string=Audit&amp;DYN_ARGS=TRUE&amp;VAR:ID1=SXE&amp;VAR:RCODE=FDSREVSTOTAL&amp;VAR:SDATE=20090699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52__FDSAUDITLINK__" localSheetId="0" hidden="1">{"fdsup://IBCentral/FAT Viewer?action=UPDATE&amp;creator=factset&amp;DOC_NAME=fat:reuters_ltm_source_window.fat&amp;display_string=Audit&amp;DYN_ARGS=TRUE&amp;VAR:ID1=SXE&amp;VAR:RCODE=FIBCEBITDA&amp;VAR:SDATE=20090699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2__FDSAUDITLINK__" hidden="1">{"fdsup://IBCentral/FAT Viewer?action=UPDATE&amp;creator=factset&amp;DOC_NAME=fat:reuters_ltm_source_window.fat&amp;display_string=Audit&amp;DYN_ARGS=TRUE&amp;VAR:ID1=SXE&amp;VAR:RCODE=FIBCEBITDA&amp;VAR:SDATE=20090699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3__FDSAUDITLINK__" localSheetId="0" hidden="1">{"fdsup://IBCentral/FAT Viewer?action=UPDATE&amp;creator=factset&amp;DOC_NAME=fat:reuters_ltm_source_window.fat&amp;display_string=Audit&amp;DYN_ARGS=TRUE&amp;VAR:ID1=TG&amp;VAR:RCODE=FDSREVSTOTAL&amp;VAR:SDATE=20090699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53__FDSAUDITLINK__" hidden="1">{"fdsup://IBCentral/FAT Viewer?action=UPDATE&amp;creator=factset&amp;DOC_NAME=fat:reuters_ltm_source_window.fat&amp;display_string=Audit&amp;DYN_ARGS=TRUE&amp;VAR:ID1=TG&amp;VAR:RCODE=FDSREVSTOTAL&amp;VAR:SDATE=20090699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54__FDSAUDITLINK__" localSheetId="0" hidden="1">{"fdsup://IBCentral/FAT Viewer?action=UPDATE&amp;creator=factset&amp;DOC_NAME=fat:reuters_ltm_source_window.fat&amp;display_string=Audit&amp;DYN_ARGS=TRUE&amp;VAR:ID1=TG&amp;VAR:RCODE=FIBCEBITDA&amp;VAR:SDATE=20090699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554__FDSAUDITLINK__" hidden="1">{"fdsup://IBCentral/FAT Viewer?action=UPDATE&amp;creator=factset&amp;DOC_NAME=fat:reuters_ltm_source_window.fat&amp;display_string=Audit&amp;DYN_ARGS=TRUE&amp;VAR:ID1=TG&amp;VAR:RCODE=FIBCEBITDA&amp;VAR:SDATE=20090699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555__FDSAUDITLINK__" localSheetId="0" hidden="1">{"fdsup://IBCentral/FAT Viewer?action=UPDATE&amp;creator=factset&amp;DOC_NAME=fat:reuters_ltm_source_window.fat&amp;display_string=Audit&amp;DYN_ARGS=TRUE&amp;VAR:ID1=ASTE&amp;VAR:RCODE=FDSREVSTOTAL&amp;VAR:SDATE=20090699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55__FDSAUDITLINK__" hidden="1">{"fdsup://IBCentral/FAT Viewer?action=UPDATE&amp;creator=factset&amp;DOC_NAME=fat:reuters_ltm_source_window.fat&amp;display_string=Audit&amp;DYN_ARGS=TRUE&amp;VAR:ID1=ASTE&amp;VAR:RCODE=FDSREVSTOTAL&amp;VAR:SDATE=20090699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56__FDSAUDITLINK__" localSheetId="0" hidden="1">{"fdsup://IBCentral/FAT Viewer?action=UPDATE&amp;creator=factset&amp;DOC_NAME=fat:reuters_ltm_source_window.fat&amp;display_string=Audit&amp;DYN_ARGS=TRUE&amp;VAR:ID1=ASTE&amp;VAR:RCODE=FIBCEBITDA&amp;VAR:SDATE=20090699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56__FDSAUDITLINK__" hidden="1">{"fdsup://IBCentral/FAT Viewer?action=UPDATE&amp;creator=factset&amp;DOC_NAME=fat:reuters_ltm_source_window.fat&amp;display_string=Audit&amp;DYN_ARGS=TRUE&amp;VAR:ID1=ASTE&amp;VAR:RCODE=FIBCEBITDA&amp;VAR:SDATE=20090699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57__FDSAUDITLINK__" localSheetId="0" hidden="1">{"fdsup://IBCentral/FAT Viewer?action=UPDATE&amp;creator=factset&amp;DOC_NAME=fat:reuters_ltm_source_window.fat&amp;display_string=Audit&amp;DYN_ARGS=TRUE&amp;VAR:ID1=MTW&amp;VAR:RCODE=FDSREVSTOTAL&amp;VAR:SDATE=20090699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57__FDSAUDITLINK__" hidden="1">{"fdsup://IBCentral/FAT Viewer?action=UPDATE&amp;creator=factset&amp;DOC_NAME=fat:reuters_ltm_source_window.fat&amp;display_string=Audit&amp;DYN_ARGS=TRUE&amp;VAR:ID1=MTW&amp;VAR:RCODE=FDSREVSTOTAL&amp;VAR:SDATE=20090699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58__FDSAUDITLINK__" localSheetId="0" hidden="1">{"fdsup://IBCentral/FAT Viewer?action=UPDATE&amp;creator=factset&amp;DOC_NAME=fat:reuters_ltm_source_window.fat&amp;display_string=Audit&amp;DYN_ARGS=TRUE&amp;VAR:ID1=MTW&amp;VAR:RCODE=FIBCEBITDA&amp;VAR:SDATE=20090699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8__FDSAUDITLINK__" hidden="1">{"fdsup://IBCentral/FAT Viewer?action=UPDATE&amp;creator=factset&amp;DOC_NAME=fat:reuters_ltm_source_window.fat&amp;display_string=Audit&amp;DYN_ARGS=TRUE&amp;VAR:ID1=MTW&amp;VAR:RCODE=FIBCEBITDA&amp;VAR:SDATE=20090699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9__FDSAUDITLINK__" localSheetId="0" hidden="1">{"fdsup://IBCentral/FAT Viewer?action=UPDATE&amp;creator=factset&amp;DOC_NAME=fat:reuters_ltm_source_window.fat&amp;display_string=Audit&amp;DYN_ARGS=TRUE&amp;VAR:ID1=B&amp;VAR:RCODE=FDSREVSTOTAL&amp;VAR:SDATE=20090699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59__FDSAUDITLINK__" hidden="1">{"fdsup://IBCentral/FAT Viewer?action=UPDATE&amp;creator=factset&amp;DOC_NAME=fat:reuters_ltm_source_window.fat&amp;display_string=Audit&amp;DYN_ARGS=TRUE&amp;VAR:ID1=B&amp;VAR:RCODE=FDSREVSTOTAL&amp;VAR:SDATE=20090699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__FDSAUDITLINK__" localSheetId="0" hidden="1">{"fdsup://IBCentral/FAT Viewer?action=UPDATE&amp;creator=factset&amp;DOC_NAME=fat:reuters_ltm_source_window.fat&amp;display_string=Audit&amp;DYN_ARGS=TRUE&amp;VAR:ID1=DCI&amp;VAR:RCODE=FIBCEBITDA&amp;VAR:SDATE=20090499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__FDSAUDITLINK__" hidden="1">{"fdsup://IBCentral/FAT Viewer?action=UPDATE&amp;creator=factset&amp;DOC_NAME=fat:reuters_ltm_source_window.fat&amp;display_string=Audit&amp;DYN_ARGS=TRUE&amp;VAR:ID1=DCI&amp;VAR:RCODE=FIBCEBITDA&amp;VAR:SDATE=20090499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0__FDSAUDITLINK__" localSheetId="0" hidden="1">{"fdsup://IBCentral/FAT Viewer?action=UPDATE&amp;creator=factset&amp;DOC_NAME=fat:reuters_ltm_source_window.fat&amp;display_string=Audit&amp;DYN_ARGS=TRUE&amp;VAR:ID1=B&amp;VAR:RCODE=FIBCEBITDA&amp;VAR:SDATE=20090699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560__FDSAUDITLINK__" hidden="1">{"fdsup://IBCentral/FAT Viewer?action=UPDATE&amp;creator=factset&amp;DOC_NAME=fat:reuters_ltm_source_window.fat&amp;display_string=Audit&amp;DYN_ARGS=TRUE&amp;VAR:ID1=B&amp;VAR:RCODE=FIBCEBITDA&amp;VAR:SDATE=20090699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561__FDSAUDITLINK__" localSheetId="0" hidden="1">{"fdsup://IBCentral/FAT Viewer?action=UPDATE&amp;creator=factset&amp;DOC_NAME=fat:reuters_ltm_source_window.fat&amp;display_string=Audit&amp;DYN_ARGS=TRUE&amp;VAR:ID1=BDC&amp;VAR:RCODE=FDSREVSTOTAL&amp;VAR:SDATE=20090699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1__FDSAUDITLINK__" hidden="1">{"fdsup://IBCentral/FAT Viewer?action=UPDATE&amp;creator=factset&amp;DOC_NAME=fat:reuters_ltm_source_window.fat&amp;display_string=Audit&amp;DYN_ARGS=TRUE&amp;VAR:ID1=BDC&amp;VAR:RCODE=FDSREVSTOTAL&amp;VAR:SDATE=20090699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2__FDSAUDITLINK__" localSheetId="0" hidden="1">{"fdsup://IBCentral/FAT Viewer?action=UPDATE&amp;creator=factset&amp;DOC_NAME=fat:reuters_ltm_source_window.fat&amp;display_string=Audit&amp;DYN_ARGS=TRUE&amp;VAR:ID1=BDC&amp;VAR:RCODE=FIBCEBITDA&amp;VAR:SDATE=20090699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2__FDSAUDITLINK__" hidden="1">{"fdsup://IBCentral/FAT Viewer?action=UPDATE&amp;creator=factset&amp;DOC_NAME=fat:reuters_ltm_source_window.fat&amp;display_string=Audit&amp;DYN_ARGS=TRUE&amp;VAR:ID1=BDC&amp;VAR:RCODE=FIBCEBITDA&amp;VAR:SDATE=20090699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3__FDSAUDITLINK__" localSheetId="0" hidden="1">{"fdsup://IBCentral/FAT Viewer?action=UPDATE&amp;creator=factset&amp;DOC_NAME=fat:reuters_ltm_source_window.fat&amp;display_string=Audit&amp;DYN_ARGS=TRUE&amp;VAR:ID1=TGI&amp;VAR:RCODE=FDSREVSTOTAL&amp;VAR:SDATE=20090699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3__FDSAUDITLINK__" hidden="1">{"fdsup://IBCentral/FAT Viewer?action=UPDATE&amp;creator=factset&amp;DOC_NAME=fat:reuters_ltm_source_window.fat&amp;display_string=Audit&amp;DYN_ARGS=TRUE&amp;VAR:ID1=TGI&amp;VAR:RCODE=FDSREVSTOTAL&amp;VAR:SDATE=20090699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4__FDSAUDITLINK__" localSheetId="0" hidden="1">{"fdsup://IBCentral/FAT Viewer?action=UPDATE&amp;creator=factset&amp;DOC_NAME=fat:reuters_ltm_source_window.fat&amp;display_string=Audit&amp;DYN_ARGS=TRUE&amp;VAR:ID1=TGI&amp;VAR:RCODE=FIBCEBITDA&amp;VAR:SDATE=20090699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4__FDSAUDITLINK__" hidden="1">{"fdsup://IBCentral/FAT Viewer?action=UPDATE&amp;creator=factset&amp;DOC_NAME=fat:reuters_ltm_source_window.fat&amp;display_string=Audit&amp;DYN_ARGS=TRUE&amp;VAR:ID1=TGI&amp;VAR:RCODE=FIBCEBITDA&amp;VAR:SDATE=20090699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5__FDSAUDITLINK__" localSheetId="0" hidden="1">{"fdsup://IBCentral/FAT Viewer?action=UPDATE&amp;creator=factset&amp;DOC_NAME=fat:reuters_ltm_source_window.fat&amp;display_string=Audit&amp;DYN_ARGS=TRUE&amp;VAR:ID1=ALK&amp;VAR:RCODE=FDSREVSTOTAL&amp;VAR:SDATE=20090699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5__FDSAUDITLINK__" hidden="1">{"fdsup://IBCentral/FAT Viewer?action=UPDATE&amp;creator=factset&amp;DOC_NAME=fat:reuters_ltm_source_window.fat&amp;display_string=Audit&amp;DYN_ARGS=TRUE&amp;VAR:ID1=ALK&amp;VAR:RCODE=FDSREVSTOTAL&amp;VAR:SDATE=20090699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6__FDSAUDITLINK__" localSheetId="0" hidden="1">{"fdsup://IBCentral/FAT Viewer?action=UPDATE&amp;creator=factset&amp;DOC_NAME=fat:reuters_ltm_source_window.fat&amp;display_string=Audit&amp;DYN_ARGS=TRUE&amp;VAR:ID1=ALK&amp;VAR:RCODE=FIBCEBITDA&amp;VAR:SDATE=20090699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6__FDSAUDITLINK__" hidden="1">{"fdsup://IBCentral/FAT Viewer?action=UPDATE&amp;creator=factset&amp;DOC_NAME=fat:reuters_ltm_source_window.fat&amp;display_string=Audit&amp;DYN_ARGS=TRUE&amp;VAR:ID1=ALK&amp;VAR:RCODE=FIBCEBITDA&amp;VAR:SDATE=20090699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7__FDSAUDITLINK__" localSheetId="0" hidden="1">{"fdsup://IBCentral/FAT Viewer?action=UPDATE&amp;creator=factset&amp;DOC_NAME=fat:reuters_ltm_source_window.fat&amp;display_string=Audit&amp;DYN_ARGS=TRUE&amp;VAR:ID1=NCI&amp;VAR:RCODE=FDSREVSTOTAL&amp;VAR:SDATE=20090699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7__FDSAUDITLINK__" hidden="1">{"fdsup://IBCentral/FAT Viewer?action=UPDATE&amp;creator=factset&amp;DOC_NAME=fat:reuters_ltm_source_window.fat&amp;display_string=Audit&amp;DYN_ARGS=TRUE&amp;VAR:ID1=NCI&amp;VAR:RCODE=FDSREVSTOTAL&amp;VAR:SDATE=20090699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68__FDSAUDITLINK__" localSheetId="0" hidden="1">{"fdsup://IBCentral/FAT Viewer?action=UPDATE&amp;creator=factset&amp;DOC_NAME=fat:reuters_ltm_source_window.fat&amp;display_string=Audit&amp;DYN_ARGS=TRUE&amp;VAR:ID1=NCI&amp;VAR:RCODE=FIBCEBITDA&amp;VAR:SDATE=20090699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8__FDSAUDITLINK__" hidden="1">{"fdsup://IBCentral/FAT Viewer?action=UPDATE&amp;creator=factset&amp;DOC_NAME=fat:reuters_ltm_source_window.fat&amp;display_string=Audit&amp;DYN_ARGS=TRUE&amp;VAR:ID1=NCI&amp;VAR:RCODE=FIBCEBITDA&amp;VAR:SDATE=20090699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69__FDSAUDITLINK__" localSheetId="0" hidden="1">{"fdsup://IBCentral/FAT Viewer?action=UPDATE&amp;creator=factset&amp;DOC_NAME=fat:reuters_ltm_source_window.fat&amp;display_string=Audit&amp;DYN_ARGS=TRUE&amp;VAR:ID1=USTR&amp;VAR:RCODE=FDSREVSTOTAL&amp;VAR:SDATE=20090699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69__FDSAUDITLINK__" hidden="1">{"fdsup://IBCentral/FAT Viewer?action=UPDATE&amp;creator=factset&amp;DOC_NAME=fat:reuters_ltm_source_window.fat&amp;display_string=Audit&amp;DYN_ARGS=TRUE&amp;VAR:ID1=USTR&amp;VAR:RCODE=FDSREVSTOTAL&amp;VAR:SDATE=20090699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__123Graph_AChart_1F" localSheetId="0" hidden="1">#REF!</definedName>
    <definedName name="_57__123Graph_AChart_1F" hidden="1">#REF!</definedName>
    <definedName name="_57__FDSAUDITLINK__" localSheetId="0" hidden="1">{"fdsup://IBCentral/FAT Viewer?action=UPDATE&amp;creator=factset&amp;DOC_NAME=fat:reuters_annual_source_window.fat&amp;display_string=Audit&amp;DYN_ARGS=TRUE&amp;VAR:ID1=01880410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7__FDSAUDITLINK__" hidden="1">{"fdsup://IBCentral/FAT Viewer?action=UPDATE&amp;creator=factset&amp;DOC_NAME=fat:reuters_annual_source_window.fat&amp;display_string=Audit&amp;DYN_ARGS=TRUE&amp;VAR:ID1=01880410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570__FDSAUDITLINK__" localSheetId="0" hidden="1">{"fdsup://IBCentral/FAT Viewer?action=UPDATE&amp;creator=factset&amp;DOC_NAME=fat:reuters_ltm_source_window.fat&amp;display_string=Audit&amp;DYN_ARGS=TRUE&amp;VAR:ID1=USTR&amp;VAR:RCODE=FIBCEBITDA&amp;VAR:SDATE=20090699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0__FDSAUDITLINK__" hidden="1">{"fdsup://IBCentral/FAT Viewer?action=UPDATE&amp;creator=factset&amp;DOC_NAME=fat:reuters_ltm_source_window.fat&amp;display_string=Audit&amp;DYN_ARGS=TRUE&amp;VAR:ID1=USTR&amp;VAR:RCODE=FIBCEBITDA&amp;VAR:SDATE=20090699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1__FDSAUDITLINK__" localSheetId="0" hidden="1">{"fdsup://IBCentral/FAT Viewer?action=UPDATE&amp;creator=factset&amp;DOC_NAME=fat:reuters_ltm_source_window.fat&amp;display_string=Audit&amp;DYN_ARGS=TRUE&amp;VAR:ID1=SYKE&amp;VAR:RCODE=FDSREVSTOTAL&amp;VAR:SDATE=20090699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1__FDSAUDITLINK__" hidden="1">{"fdsup://IBCentral/FAT Viewer?action=UPDATE&amp;creator=factset&amp;DOC_NAME=fat:reuters_ltm_source_window.fat&amp;display_string=Audit&amp;DYN_ARGS=TRUE&amp;VAR:ID1=SYKE&amp;VAR:RCODE=FDSREVSTOTAL&amp;VAR:SDATE=20090699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2__FDSAUDITLINK__" localSheetId="0" hidden="1">{"fdsup://IBCentral/FAT Viewer?action=UPDATE&amp;creator=factset&amp;DOC_NAME=fat:reuters_ltm_source_window.fat&amp;display_string=Audit&amp;DYN_ARGS=TRUE&amp;VAR:ID1=SYKE&amp;VAR:RCODE=FIBCEBITDA&amp;VAR:SDATE=20090699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2__FDSAUDITLINK__" hidden="1">{"fdsup://IBCentral/FAT Viewer?action=UPDATE&amp;creator=factset&amp;DOC_NAME=fat:reuters_ltm_source_window.fat&amp;display_string=Audit&amp;DYN_ARGS=TRUE&amp;VAR:ID1=SYKE&amp;VAR:RCODE=FIBCEBITDA&amp;VAR:SDATE=20090699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3__FDSAUDITLINK__" localSheetId="0" hidden="1">{"fdsup://IBCentral/FAT Viewer?action=UPDATE&amp;creator=factset&amp;DOC_NAME=fat:reuters_ltm_source_window.fat&amp;display_string=Audit&amp;DYN_ARGS=TRUE&amp;VAR:ID1=WGOV&amp;VAR:RCODE=FDSREVSTOTAL&amp;VAR:SDATE=20090699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3__FDSAUDITLINK__" hidden="1">{"fdsup://IBCentral/FAT Viewer?action=UPDATE&amp;creator=factset&amp;DOC_NAME=fat:reuters_ltm_source_window.fat&amp;display_string=Audit&amp;DYN_ARGS=TRUE&amp;VAR:ID1=WGOV&amp;VAR:RCODE=FDSREVSTOTAL&amp;VAR:SDATE=20090699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4__FDSAUDITLINK__" localSheetId="0" hidden="1">{"fdsup://IBCentral/FAT Viewer?action=UPDATE&amp;creator=factset&amp;DOC_NAME=fat:reuters_ltm_source_window.fat&amp;display_string=Audit&amp;DYN_ARGS=TRUE&amp;VAR:ID1=WGOV&amp;VAR:RCODE=FIBCEBITDA&amp;VAR:SDATE=20090699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4__FDSAUDITLINK__" hidden="1">{"fdsup://IBCentral/FAT Viewer?action=UPDATE&amp;creator=factset&amp;DOC_NAME=fat:reuters_ltm_source_window.fat&amp;display_string=Audit&amp;DYN_ARGS=TRUE&amp;VAR:ID1=WGOV&amp;VAR:RCODE=FIBCEBITDA&amp;VAR:SDATE=20090699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5__FDSAUDITLINK__" localSheetId="0" hidden="1">{"fdsup://IBCentral/FAT Viewer?action=UPDATE&amp;creator=factset&amp;DOC_NAME=fat:reuters_ltm_source_window.fat&amp;display_string=Audit&amp;DYN_ARGS=TRUE&amp;VAR:ID1=HUBG&amp;VAR:RCODE=FDSREVSTOTAL&amp;VAR:SDATE=20090699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5__FDSAUDITLINK__" hidden="1">{"fdsup://IBCentral/FAT Viewer?action=UPDATE&amp;creator=factset&amp;DOC_NAME=fat:reuters_ltm_source_window.fat&amp;display_string=Audit&amp;DYN_ARGS=TRUE&amp;VAR:ID1=HUBG&amp;VAR:RCODE=FDSREVSTOTAL&amp;VAR:SDATE=20090699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6__FDSAUDITLINK__" localSheetId="0" hidden="1">{"fdsup://IBCentral/FAT Viewer?action=UPDATE&amp;creator=factset&amp;DOC_NAME=fat:reuters_ltm_source_window.fat&amp;display_string=Audit&amp;DYN_ARGS=TRUE&amp;VAR:ID1=HUBG&amp;VAR:RCODE=FIBCEBITDA&amp;VAR:SDATE=20090699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6__FDSAUDITLINK__" hidden="1">{"fdsup://IBCentral/FAT Viewer?action=UPDATE&amp;creator=factset&amp;DOC_NAME=fat:reuters_ltm_source_window.fat&amp;display_string=Audit&amp;DYN_ARGS=TRUE&amp;VAR:ID1=HUBG&amp;VAR:RCODE=FIBCEBITDA&amp;VAR:SDATE=20090699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7__FDSAUDITLINK__" localSheetId="0" hidden="1">{"fdsup://IBCentral/FAT Viewer?action=UPDATE&amp;creator=factset&amp;DOC_NAME=fat:reuters_ltm_source_window.fat&amp;display_string=Audit&amp;DYN_ARGS=TRUE&amp;VAR:ID1=HCSG&amp;VAR:RCODE=FDSREVSTOTAL&amp;VAR:SDATE=20090699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7__FDSAUDITLINK__" hidden="1">{"fdsup://IBCentral/FAT Viewer?action=UPDATE&amp;creator=factset&amp;DOC_NAME=fat:reuters_ltm_source_window.fat&amp;display_string=Audit&amp;DYN_ARGS=TRUE&amp;VAR:ID1=HCSG&amp;VAR:RCODE=FDSREVSTOTAL&amp;VAR:SDATE=20090699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8__FDSAUDITLINK__" localSheetId="0" hidden="1">{"fdsup://IBCentral/FAT Viewer?action=UPDATE&amp;creator=factset&amp;DOC_NAME=fat:reuters_ltm_source_window.fat&amp;display_string=Audit&amp;DYN_ARGS=TRUE&amp;VAR:ID1=HCSG&amp;VAR:RCODE=FIBCEBITDA&amp;VAR:SDATE=20090699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8__FDSAUDITLINK__" hidden="1">{"fdsup://IBCentral/FAT Viewer?action=UPDATE&amp;creator=factset&amp;DOC_NAME=fat:reuters_ltm_source_window.fat&amp;display_string=Audit&amp;DYN_ARGS=TRUE&amp;VAR:ID1=HCSG&amp;VAR:RCODE=FIBCEBITDA&amp;VAR:SDATE=20090699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79__FDSAUDITLINK__" localSheetId="0" hidden="1">{"fdsup://IBCentral/FAT Viewer?action=UPDATE&amp;creator=factset&amp;DOC_NAME=fat:reuters_ltm_source_window.fat&amp;display_string=Audit&amp;DYN_ARGS=TRUE&amp;VAR:ID1=SKYW&amp;VAR:RCODE=FDSREVSTOTAL&amp;VAR:SDATE=20090699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79__FDSAUDITLINK__" hidden="1">{"fdsup://IBCentral/FAT Viewer?action=UPDATE&amp;creator=factset&amp;DOC_NAME=fat:reuters_ltm_source_window.fat&amp;display_string=Audit&amp;DYN_ARGS=TRUE&amp;VAR:ID1=SKYW&amp;VAR:RCODE=FDSREVSTOTAL&amp;VAR:SDATE=20090699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8__FDSAUDITLINK__" localSheetId="0" hidden="1">{"fdsup://IBCentral/FAT Viewer?action=UPDATE&amp;creator=factset&amp;DOC_NAME=fat:reuters_ltm_source_window.fat&amp;display_string=Audit&amp;DYN_ARGS=TRUE&amp;VAR:ID1=WW&amp;VAR:RCODE=FIBCEBITDA&amp;VAR:SDATE=20090399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58__FDSAUDITLINK__" hidden="1">{"fdsup://IBCentral/FAT Viewer?action=UPDATE&amp;creator=factset&amp;DOC_NAME=fat:reuters_ltm_source_window.fat&amp;display_string=Audit&amp;DYN_ARGS=TRUE&amp;VAR:ID1=WW&amp;VAR:RCODE=FIBCEBITDA&amp;VAR:SDATE=20090399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580__FDSAUDITLINK__" localSheetId="0" hidden="1">{"fdsup://IBCentral/FAT Viewer?action=UPDATE&amp;creator=factset&amp;DOC_NAME=fat:reuters_ltm_source_window.fat&amp;display_string=Audit&amp;DYN_ARGS=TRUE&amp;VAR:ID1=SKYW&amp;VAR:RCODE=FIBCEBITDA&amp;VAR:SDATE=20090699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80__FDSAUDITLINK__" hidden="1">{"fdsup://IBCentral/FAT Viewer?action=UPDATE&amp;creator=factset&amp;DOC_NAME=fat:reuters_ltm_source_window.fat&amp;display_string=Audit&amp;DYN_ARGS=TRUE&amp;VAR:ID1=SKYW&amp;VAR:RCODE=FIBCEBITDA&amp;VAR:SDATE=20090699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81__FDSAUDITLINK__" localSheetId="0" hidden="1">{"fdsup://IBCentral/FAT Viewer?action=UPDATE&amp;creator=factset&amp;DOC_NAME=fat:reuters_ltm_source_window.fat&amp;display_string=Audit&amp;DYN_ARGS=TRUE&amp;VAR:ID1=WTS&amp;VAR:RCODE=FDSREVSTOTAL&amp;VAR:SDATE=20090699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1__FDSAUDITLINK__" hidden="1">{"fdsup://IBCentral/FAT Viewer?action=UPDATE&amp;creator=factset&amp;DOC_NAME=fat:reuters_ltm_source_window.fat&amp;display_string=Audit&amp;DYN_ARGS=TRUE&amp;VAR:ID1=WTS&amp;VAR:RCODE=FDSREVSTOTAL&amp;VAR:SDATE=20090699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2__FDSAUDITLINK__" localSheetId="0" hidden="1">{"fdsup://IBCentral/FAT Viewer?action=UPDATE&amp;creator=factset&amp;DOC_NAME=fat:reuters_ltm_source_window.fat&amp;display_string=Audit&amp;DYN_ARGS=TRUE&amp;VAR:ID1=WTS&amp;VAR:RCODE=FIBCEBITDA&amp;VAR:SDATE=20090699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2__FDSAUDITLINK__" hidden="1">{"fdsup://IBCentral/FAT Viewer?action=UPDATE&amp;creator=factset&amp;DOC_NAME=fat:reuters_ltm_source_window.fat&amp;display_string=Audit&amp;DYN_ARGS=TRUE&amp;VAR:ID1=WTS&amp;VAR:RCODE=FIBCEBITDA&amp;VAR:SDATE=20090699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3__FDSAUDITLINK__" localSheetId="0" hidden="1">{"fdsup://IBCentral/FAT Viewer?action=UPDATE&amp;creator=factset&amp;DOC_NAME=fat:reuters_ltm_source_window.fat&amp;display_string=Audit&amp;DYN_ARGS=TRUE&amp;VAR:ID1=BEZ&amp;VAR:RCODE=FDSREVSTOTAL&amp;VAR:SDATE=20090699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3__FDSAUDITLINK__" hidden="1">{"fdsup://IBCentral/FAT Viewer?action=UPDATE&amp;creator=factset&amp;DOC_NAME=fat:reuters_ltm_source_window.fat&amp;display_string=Audit&amp;DYN_ARGS=TRUE&amp;VAR:ID1=BEZ&amp;VAR:RCODE=FDSREVSTOTAL&amp;VAR:SDATE=20090699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4__FDSAUDITLINK__" localSheetId="0" hidden="1">{"fdsup://IBCentral/FAT Viewer?action=UPDATE&amp;creator=factset&amp;DOC_NAME=fat:reuters_ltm_source_window.fat&amp;display_string=Audit&amp;DYN_ARGS=TRUE&amp;VAR:ID1=BEZ&amp;VAR:RCODE=FIBCEBITDA&amp;VAR:SDATE=20090699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4__FDSAUDITLINK__" hidden="1">{"fdsup://IBCentral/FAT Viewer?action=UPDATE&amp;creator=factset&amp;DOC_NAME=fat:reuters_ltm_source_window.fat&amp;display_string=Audit&amp;DYN_ARGS=TRUE&amp;VAR:ID1=BEZ&amp;VAR:RCODE=FIBCEBITDA&amp;VAR:SDATE=20090699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5__FDSAUDITLINK__" localSheetId="0" hidden="1">{"fdsup://IBCentral/FAT Viewer?action=UPDATE&amp;creator=factset&amp;DOC_NAME=fat:reuters_ltm_source_window.fat&amp;display_string=Audit&amp;DYN_ARGS=TRUE&amp;VAR:ID1=ORB&amp;VAR:RCODE=FDSREVSTOTAL&amp;VAR:SDATE=20090699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5__FDSAUDITLINK__" hidden="1">{"fdsup://IBCentral/FAT Viewer?action=UPDATE&amp;creator=factset&amp;DOC_NAME=fat:reuters_ltm_source_window.fat&amp;display_string=Audit&amp;DYN_ARGS=TRUE&amp;VAR:ID1=ORB&amp;VAR:RCODE=FDSREVSTOTAL&amp;VAR:SDATE=20090699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6__FDSAUDITLINK__" localSheetId="0" hidden="1">{"fdsup://IBCentral/FAT Viewer?action=UPDATE&amp;creator=factset&amp;DOC_NAME=fat:reuters_ltm_source_window.fat&amp;display_string=Audit&amp;DYN_ARGS=TRUE&amp;VAR:ID1=ORB&amp;VAR:RCODE=FIBCEBITDA&amp;VAR:SDATE=20090699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6__FDSAUDITLINK__" hidden="1">{"fdsup://IBCentral/FAT Viewer?action=UPDATE&amp;creator=factset&amp;DOC_NAME=fat:reuters_ltm_source_window.fat&amp;display_string=Audit&amp;DYN_ARGS=TRUE&amp;VAR:ID1=ORB&amp;VAR:RCODE=FIBCEBITDA&amp;VAR:SDATE=20090699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7__FDSAUDITLINK__" localSheetId="0" hidden="1">{"fdsup://IBCentral/FAT Viewer?action=UPDATE&amp;creator=factset&amp;DOC_NAME=fat:reuters_ltm_source_window.fat&amp;display_string=Audit&amp;DYN_ARGS=TRUE&amp;VAR:ID1=MSA&amp;VAR:RCODE=FDSREVSTOTAL&amp;VAR:SDATE=20090699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7__FDSAUDITLINK__" hidden="1">{"fdsup://IBCentral/FAT Viewer?action=UPDATE&amp;creator=factset&amp;DOC_NAME=fat:reuters_ltm_source_window.fat&amp;display_string=Audit&amp;DYN_ARGS=TRUE&amp;VAR:ID1=MSA&amp;VAR:RCODE=FDSREVSTOTAL&amp;VAR:SDATE=20090699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8__FDSAUDITLINK__" localSheetId="0" hidden="1">{"fdsup://IBCentral/FAT Viewer?action=UPDATE&amp;creator=factset&amp;DOC_NAME=fat:reuters_ltm_source_window.fat&amp;display_string=Audit&amp;DYN_ARGS=TRUE&amp;VAR:ID1=MSA&amp;VAR:RCODE=FIBCEBITDA&amp;VAR:SDATE=20090699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8__FDSAUDITLINK__" hidden="1">{"fdsup://IBCentral/FAT Viewer?action=UPDATE&amp;creator=factset&amp;DOC_NAME=fat:reuters_ltm_source_window.fat&amp;display_string=Audit&amp;DYN_ARGS=TRUE&amp;VAR:ID1=MSA&amp;VAR:RCODE=FIBCEBITDA&amp;VAR:SDATE=20090699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89__FDSAUDITLINK__" localSheetId="0" hidden="1">{"fdsup://IBCentral/FAT Viewer?action=UPDATE&amp;creator=factset&amp;DOC_NAME=fat:reuters_ltm_source_window.fat&amp;display_string=Audit&amp;DYN_ARGS=TRUE&amp;VAR:ID1=CUB&amp;VAR:RCODE=FDSREVSTOTAL&amp;VAR:SDATE=20090699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89__FDSAUDITLINK__" hidden="1">{"fdsup://IBCentral/FAT Viewer?action=UPDATE&amp;creator=factset&amp;DOC_NAME=fat:reuters_ltm_source_window.fat&amp;display_string=Audit&amp;DYN_ARGS=TRUE&amp;VAR:ID1=CUB&amp;VAR:RCODE=FDSREVSTOTAL&amp;VAR:SDATE=20090699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__123Graph_AChart_1G" localSheetId="0" hidden="1">#REF!</definedName>
    <definedName name="_59__123Graph_AChart_1G" hidden="1">#REF!</definedName>
    <definedName name="_59__FDSAUDITLINK__" localSheetId="0" hidden="1">{"fdsup://IBCentral/FAT Viewer?action=UPDATE&amp;creator=factset&amp;DOC_NAME=fat:reuters_ltm_source_window.fat&amp;display_string=Audit&amp;DYN_ARGS=TRUE&amp;VAR:ID1=PNR&amp;VAR:RCODE=FIBCEBITDA&amp;VAR:SDATE=20090399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__FDSAUDITLINK__" hidden="1">{"fdsup://IBCentral/FAT Viewer?action=UPDATE&amp;creator=factset&amp;DOC_NAME=fat:reuters_ltm_source_window.fat&amp;display_string=Audit&amp;DYN_ARGS=TRUE&amp;VAR:ID1=PNR&amp;VAR:RCODE=FIBCEBITDA&amp;VAR:SDATE=20090399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0__FDSAUDITLINK__" localSheetId="0" hidden="1">{"fdsup://IBCentral/FAT Viewer?action=UPDATE&amp;creator=factset&amp;DOC_NAME=fat:reuters_ltm_source_window.fat&amp;display_string=Audit&amp;DYN_ARGS=TRUE&amp;VAR:ID1=CUB&amp;VAR:RCODE=FIBCEBITDA&amp;VAR:SDATE=20090699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0__FDSAUDITLINK__" hidden="1">{"fdsup://IBCentral/FAT Viewer?action=UPDATE&amp;creator=factset&amp;DOC_NAME=fat:reuters_ltm_source_window.fat&amp;display_string=Audit&amp;DYN_ARGS=TRUE&amp;VAR:ID1=CUB&amp;VAR:RCODE=FIBCEBITDA&amp;VAR:SDATE=20090699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1__FDSAUDITLINK__" localSheetId="0" hidden="1">{"fdsup://IBCentral/FAT Viewer?action=UPDATE&amp;creator=factset&amp;DOC_NAME=fat:reuters_ltm_source_window.fat&amp;display_string=Audit&amp;DYN_ARGS=TRUE&amp;VAR:ID1=AOS&amp;VAR:RCODE=FDSREVSTOTAL&amp;VAR:SDATE=20090699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1__FDSAUDITLINK__" hidden="1">{"fdsup://IBCentral/FAT Viewer?action=UPDATE&amp;creator=factset&amp;DOC_NAME=fat:reuters_ltm_source_window.fat&amp;display_string=Audit&amp;DYN_ARGS=TRUE&amp;VAR:ID1=AOS&amp;VAR:RCODE=FDSREVSTOTAL&amp;VAR:SDATE=20090699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2__FDSAUDITLINK__" localSheetId="0" hidden="1">{"fdsup://IBCentral/FAT Viewer?action=UPDATE&amp;creator=factset&amp;DOC_NAME=fat:reuters_ltm_source_window.fat&amp;display_string=Audit&amp;DYN_ARGS=TRUE&amp;VAR:ID1=AOS&amp;VAR:RCODE=FIBCEBITDA&amp;VAR:SDATE=20090699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2__FDSAUDITLINK__" hidden="1">{"fdsup://IBCentral/FAT Viewer?action=UPDATE&amp;creator=factset&amp;DOC_NAME=fat:reuters_ltm_source_window.fat&amp;display_string=Audit&amp;DYN_ARGS=TRUE&amp;VAR:ID1=AOS&amp;VAR:RCODE=FIBCEBITDA&amp;VAR:SDATE=20090699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3__FDSAUDITLINK__" localSheetId="0" hidden="1">{"fdsup://IBCentral/FAT Viewer?action=UPDATE&amp;creator=factset&amp;DOC_NAME=fat:reuters_ltm_source_window.fat&amp;display_string=Audit&amp;DYN_ARGS=TRUE&amp;VAR:ID1=TRN&amp;VAR:RCODE=FDSREVSTOTAL&amp;VAR:SDATE=20090699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3__FDSAUDITLINK__" hidden="1">{"fdsup://IBCentral/FAT Viewer?action=UPDATE&amp;creator=factset&amp;DOC_NAME=fat:reuters_ltm_source_window.fat&amp;display_string=Audit&amp;DYN_ARGS=TRUE&amp;VAR:ID1=TRN&amp;VAR:RCODE=FDSREVSTOTAL&amp;VAR:SDATE=20090699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4__FDSAUDITLINK__" localSheetId="0" hidden="1">{"fdsup://IBCentral/FAT Viewer?action=UPDATE&amp;creator=factset&amp;DOC_NAME=fat:reuters_ltm_source_window.fat&amp;display_string=Audit&amp;DYN_ARGS=TRUE&amp;VAR:ID1=TRN&amp;VAR:RCODE=FIBCEBITDA&amp;VAR:SDATE=20090699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4__FDSAUDITLINK__" hidden="1">{"fdsup://IBCentral/FAT Viewer?action=UPDATE&amp;creator=factset&amp;DOC_NAME=fat:reuters_ltm_source_window.fat&amp;display_string=Audit&amp;DYN_ARGS=TRUE&amp;VAR:ID1=TRN&amp;VAR:RCODE=FIBCEBITDA&amp;VAR:SDATE=20090699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5__FDSAUDITLINK__" localSheetId="0" hidden="1">{"fdsup://IBCentral/FAT Viewer?action=UPDATE&amp;creator=factset&amp;DOC_NAME=fat:reuters_ltm_source_window.fat&amp;display_string=Audit&amp;DYN_ARGS=TRUE&amp;VAR:ID1=GEO&amp;VAR:RCODE=FDSREVSTOTAL&amp;VAR:SDATE=20090699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5__FDSAUDITLINK__" hidden="1">{"fdsup://IBCentral/FAT Viewer?action=UPDATE&amp;creator=factset&amp;DOC_NAME=fat:reuters_ltm_source_window.fat&amp;display_string=Audit&amp;DYN_ARGS=TRUE&amp;VAR:ID1=GEO&amp;VAR:RCODE=FDSREVSTOTAL&amp;VAR:SDATE=20090699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6__FDSAUDITLINK__" localSheetId="0" hidden="1">{"fdsup://IBCentral/FAT Viewer?action=UPDATE&amp;creator=factset&amp;DOC_NAME=fat:reuters_ltm_source_window.fat&amp;display_string=Audit&amp;DYN_ARGS=TRUE&amp;VAR:ID1=GEO&amp;VAR:RCODE=FIBCEBITDA&amp;VAR:SDATE=20090699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6__FDSAUDITLINK__" hidden="1">{"fdsup://IBCentral/FAT Viewer?action=UPDATE&amp;creator=factset&amp;DOC_NAME=fat:reuters_ltm_source_window.fat&amp;display_string=Audit&amp;DYN_ARGS=TRUE&amp;VAR:ID1=GEO&amp;VAR:RCODE=FIBCEBITDA&amp;VAR:SDATE=20090699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597__FDSAUDITLINK__" localSheetId="0" hidden="1">{"fdsup://IBCentral/FAT Viewer?action=UPDATE&amp;creator=factset&amp;DOC_NAME=fat:reuters_ltm_source_window.fat&amp;display_string=Audit&amp;DYN_ARGS=TRUE&amp;VAR:ID1=BEAV&amp;VAR:RCODE=FDSREVSTOTAL&amp;VAR:SDATE=20090699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97__FDSAUDITLINK__" hidden="1">{"fdsup://IBCentral/FAT Viewer?action=UPDATE&amp;creator=factset&amp;DOC_NAME=fat:reuters_ltm_source_window.fat&amp;display_string=Audit&amp;DYN_ARGS=TRUE&amp;VAR:ID1=BEAV&amp;VAR:RCODE=FDSREVSTOTAL&amp;VAR:SDATE=20090699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598__FDSAUDITLINK__" localSheetId="0" hidden="1">{"fdsup://IBCentral/FAT Viewer?action=UPDATE&amp;creator=factset&amp;DOC_NAME=fat:reuters_ltm_source_window.fat&amp;display_string=Audit&amp;DYN_ARGS=TRUE&amp;VAR:ID1=BEAV&amp;VAR:RCODE=FIBCEBITDA&amp;VAR:SDATE=20090699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98__FDSAUDITLINK__" hidden="1">{"fdsup://IBCentral/FAT Viewer?action=UPDATE&amp;creator=factset&amp;DOC_NAME=fat:reuters_ltm_source_window.fat&amp;display_string=Audit&amp;DYN_ARGS=TRUE&amp;VAR:ID1=BEAV&amp;VAR:RCODE=FIBCEBITDA&amp;VAR:SDATE=20090699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599__FDSAUDITLINK__" localSheetId="0" hidden="1">{"fdsup://IBCentral/FAT Viewer?action=UPDATE&amp;creator=factset&amp;DOC_NAME=fat:reuters_ltm_source_window.fat&amp;display_string=Audit&amp;DYN_ARGS=TRUE&amp;VAR:ID1=CNW&amp;VAR:RCODE=FDSREVSTOTAL&amp;VAR:SDATE=20090699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99__FDSAUDITLINK__" hidden="1">{"fdsup://IBCentral/FAT Viewer?action=UPDATE&amp;creator=factset&amp;DOC_NAME=fat:reuters_ltm_source_window.fat&amp;display_string=Audit&amp;DYN_ARGS=TRUE&amp;VAR:ID1=CNW&amp;VAR:RCODE=FDSREVSTOTAL&amp;VAR:SDATE=20090699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5ÿ_0Q" localSheetId="0">#REF!</definedName>
    <definedName name="_5ÿ_0Q">#REF!</definedName>
    <definedName name="_5ÿ_0T" localSheetId="0">#REF!</definedName>
    <definedName name="_5ÿ_0T">#REF!</definedName>
    <definedName name="_6_.__Shares_repurchase_liabil" localSheetId="0">#REF!</definedName>
    <definedName name="_6_.__Shares_repurchase_liabil">#REF!</definedName>
    <definedName name="_6_._0Shares_repurchase_liabil" localSheetId="0">#REF!</definedName>
    <definedName name="_6_._0Shares_repurchase_liabil">#REF!</definedName>
    <definedName name="_6__FDSAUDITLINK__" localSheetId="0" hidden="1">{"fdsup://IBCentral/FAT Viewer?action=UPDATE&amp;creator=factset&amp;DOC_NAME=fat:reuters_ltm_source_window.fat&amp;display_string=Audit&amp;DYN_ARGS=TRUE&amp;VAR:ID1=BRC&amp;VAR:RCODE=FIBCEBITDA&amp;VAR:SDATE=20090499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__FDSAUDITLINK__" hidden="1">{"fdsup://IBCentral/FAT Viewer?action=UPDATE&amp;creator=factset&amp;DOC_NAME=fat:reuters_ltm_source_window.fat&amp;display_string=Audit&amp;DYN_ARGS=TRUE&amp;VAR:ID1=BRC&amp;VAR:RCODE=FIBCEBITDA&amp;VAR:SDATE=20090499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_0EBITDA_Sh" localSheetId="0">#REF!</definedName>
    <definedName name="_6_0EBITDA_Sh">#REF!</definedName>
    <definedName name="_60__FDSAUDITLINK__" localSheetId="0" hidden="1">{"fdsup://IBCentral/FAT Viewer?action=UPDATE&amp;creator=factset&amp;DOC_NAME=fat:reuters_ltm_source_window.fat&amp;display_string=Audit&amp;DYN_ARGS=TRUE&amp;VAR:ID1=KBR&amp;VAR:RCODE=FIBCEBITDA&amp;VAR:SDATE=20090399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__FDSAUDITLINK__" hidden="1">{"fdsup://IBCentral/FAT Viewer?action=UPDATE&amp;creator=factset&amp;DOC_NAME=fat:reuters_ltm_source_window.fat&amp;display_string=Audit&amp;DYN_ARGS=TRUE&amp;VAR:ID1=KBR&amp;VAR:RCODE=FIBCEBITDA&amp;VAR:SDATE=20090399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0__FDSAUDITLINK__" localSheetId="0" hidden="1">{"fdsup://IBCentral/FAT Viewer?action=UPDATE&amp;creator=factset&amp;DOC_NAME=fat:reuters_ltm_source_window.fat&amp;display_string=Audit&amp;DYN_ARGS=TRUE&amp;VAR:ID1=CNW&amp;VAR:RCODE=FIBCEBITDA&amp;VAR:SDATE=20090699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0__FDSAUDITLINK__" hidden="1">{"fdsup://IBCentral/FAT Viewer?action=UPDATE&amp;creator=factset&amp;DOC_NAME=fat:reuters_ltm_source_window.fat&amp;display_string=Audit&amp;DYN_ARGS=TRUE&amp;VAR:ID1=CNW&amp;VAR:RCODE=FIBCEBITDA&amp;VAR:SDATE=20090699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1__FDSAUDITLINK__" localSheetId="0" hidden="1">{"fdsup://IBCentral/FAT Viewer?action=UPDATE&amp;creator=factset&amp;DOC_NAME=fat:reuters_ltm_source_window.fat&amp;display_string=Audit&amp;DYN_ARGS=TRUE&amp;VAR:ID1=ODFL&amp;VAR:RCODE=FDSREVSTOTAL&amp;VAR:SDATE=20090699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01__FDSAUDITLINK__" hidden="1">{"fdsup://IBCentral/FAT Viewer?action=UPDATE&amp;creator=factset&amp;DOC_NAME=fat:reuters_ltm_source_window.fat&amp;display_string=Audit&amp;DYN_ARGS=TRUE&amp;VAR:ID1=ODFL&amp;VAR:RCODE=FDSREVSTOTAL&amp;VAR:SDATE=20090699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02__FDSAUDITLINK__" localSheetId="0" hidden="1">{"fdsup://IBCentral/FAT Viewer?action=UPDATE&amp;creator=factset&amp;DOC_NAME=fat:reuters_ltm_source_window.fat&amp;display_string=Audit&amp;DYN_ARGS=TRUE&amp;VAR:ID1=ODFL&amp;VAR:RCODE=FIBCEBITDA&amp;VAR:SDATE=20090699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02__FDSAUDITLINK__" hidden="1">{"fdsup://IBCentral/FAT Viewer?action=UPDATE&amp;creator=factset&amp;DOC_NAME=fat:reuters_ltm_source_window.fat&amp;display_string=Audit&amp;DYN_ARGS=TRUE&amp;VAR:ID1=ODFL&amp;VAR:RCODE=FIBCEBITDA&amp;VAR:SDATE=20090699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03__FDSAUDITLINK__" localSheetId="0" hidden="1">{"fdsup://IBCentral/FAT Viewer?action=UPDATE&amp;creator=factset&amp;DOC_NAME=fat:reuters_ltm_source_window.fat&amp;display_string=Audit&amp;DYN_ARGS=TRUE&amp;VAR:ID1=GMT&amp;VAR:RCODE=FDSREVSTOTAL&amp;VAR:SDATE=20090699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03__FDSAUDITLINK__" hidden="1">{"fdsup://IBCentral/FAT Viewer?action=UPDATE&amp;creator=factset&amp;DOC_NAME=fat:reuters_ltm_source_window.fat&amp;display_string=Audit&amp;DYN_ARGS=TRUE&amp;VAR:ID1=GMT&amp;VAR:RCODE=FDSREVSTOTAL&amp;VAR:SDATE=20090699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04__FDSAUDITLINK__" localSheetId="0" hidden="1">{"fdsup://IBCentral/FAT Viewer?action=UPDATE&amp;creator=factset&amp;DOC_NAME=fat:reuters_ltm_source_window.fat&amp;display_string=Audit&amp;DYN_ARGS=TRUE&amp;VAR:ID1=GMT&amp;VAR:RCODE=FIBCEBITDA&amp;VAR:SDATE=20090699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4__FDSAUDITLINK__" hidden="1">{"fdsup://IBCentral/FAT Viewer?action=UPDATE&amp;creator=factset&amp;DOC_NAME=fat:reuters_ltm_source_window.fat&amp;display_string=Audit&amp;DYN_ARGS=TRUE&amp;VAR:ID1=GMT&amp;VAR:RCODE=FIBCEBITDA&amp;VAR:SDATE=20090699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5__FDSAUDITLINK__" localSheetId="0" hidden="1">{"fdsup://IBCentral/FAT Viewer?action=UPDATE&amp;creator=factset&amp;DOC_NAME=fat:reuters_ltm_source_window.fat&amp;display_string=Audit&amp;DYN_ARGS=TRUE&amp;VAR:ID1=SSD&amp;VAR:RCODE=FDSREVSTOTAL&amp;VAR:SDATE=20090699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05__FDSAUDITLINK__" hidden="1">{"fdsup://IBCentral/FAT Viewer?action=UPDATE&amp;creator=factset&amp;DOC_NAME=fat:reuters_ltm_source_window.fat&amp;display_string=Audit&amp;DYN_ARGS=TRUE&amp;VAR:ID1=SSD&amp;VAR:RCODE=FDSREVSTOTAL&amp;VAR:SDATE=20090699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06__FDSAUDITLINK__" localSheetId="0" hidden="1">{"fdsup://IBCentral/FAT Viewer?action=UPDATE&amp;creator=factset&amp;DOC_NAME=fat:reuters_ltm_source_window.fat&amp;display_string=Audit&amp;DYN_ARGS=TRUE&amp;VAR:ID1=SSD&amp;VAR:RCODE=FIBCEBITDA&amp;VAR:SDATE=20090699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6__FDSAUDITLINK__" hidden="1">{"fdsup://IBCentral/FAT Viewer?action=UPDATE&amp;creator=factset&amp;DOC_NAME=fat:reuters_ltm_source_window.fat&amp;display_string=Audit&amp;DYN_ARGS=TRUE&amp;VAR:ID1=SSD&amp;VAR:RCODE=FIBCEBITDA&amp;VAR:SDATE=20090699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7__FDSAUDITLINK__" localSheetId="0" hidden="1">{"fdsup://IBCentral/FAT Viewer?action=UPDATE&amp;creator=factset&amp;DOC_NAME=fat:reuters_ltm_source_window.fat&amp;display_string=Audit&amp;DYN_ARGS=TRUE&amp;VAR:ID1=TDY&amp;VAR:RCODE=FDSREVSTOTAL&amp;VAR:SDATE=20090699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07__FDSAUDITLINK__" hidden="1">{"fdsup://IBCentral/FAT Viewer?action=UPDATE&amp;creator=factset&amp;DOC_NAME=fat:reuters_ltm_source_window.fat&amp;display_string=Audit&amp;DYN_ARGS=TRUE&amp;VAR:ID1=TDY&amp;VAR:RCODE=FDSREVSTOTAL&amp;VAR:SDATE=20090699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08__FDSAUDITLINK__" localSheetId="0" hidden="1">{"fdsup://IBCentral/FAT Viewer?action=UPDATE&amp;creator=factset&amp;DOC_NAME=fat:reuters_ltm_source_window.fat&amp;display_string=Audit&amp;DYN_ARGS=TRUE&amp;VAR:ID1=TDY&amp;VAR:RCODE=FIBCEBITDA&amp;VAR:SDATE=20090699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8__FDSAUDITLINK__" hidden="1">{"fdsup://IBCentral/FAT Viewer?action=UPDATE&amp;creator=factset&amp;DOC_NAME=fat:reuters_ltm_source_window.fat&amp;display_string=Audit&amp;DYN_ARGS=TRUE&amp;VAR:ID1=TDY&amp;VAR:RCODE=FIBCEBITDA&amp;VAR:SDATE=20090699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09__FDSAUDITLINK__" localSheetId="0" hidden="1">{"fdsup://IBCentral/FAT Viewer?action=UPDATE&amp;creator=factset&amp;DOC_NAME=fat:reuters_ltm_source_window.fat&amp;display_string=Audit&amp;DYN_ARGS=TRUE&amp;VAR:ID1=MOG.A&amp;VAR:RCODE=FDSREVSTOTAL&amp;VAR:SDATE=20090699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609__FDSAUDITLINK__" hidden="1">{"fdsup://IBCentral/FAT Viewer?action=UPDATE&amp;creator=factset&amp;DOC_NAME=fat:reuters_ltm_source_window.fat&amp;display_string=Audit&amp;DYN_ARGS=TRUE&amp;VAR:ID1=MOG.A&amp;VAR:RCODE=FDSREVSTOTAL&amp;VAR:SDATE=20090699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61__123Graph_AChart_1H" localSheetId="0" hidden="1">#REF!</definedName>
    <definedName name="_61__123Graph_AChart_1H" hidden="1">#REF!</definedName>
    <definedName name="_61__FDSAUDITLINK__" localSheetId="0" hidden="1">{"fdsup://IBCentral/FAT Viewer?action=UPDATE&amp;creator=factset&amp;DOC_NAME=fat:reuters_ltm_source_window.fat&amp;display_string=Audit&amp;DYN_ARGS=TRUE&amp;VAR:ID1=MAN&amp;VAR:RCODE=FIBCEBITDA&amp;VAR:SDATE=20090399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__FDSAUDITLINK__" hidden="1">{"fdsup://IBCentral/FAT Viewer?action=UPDATE&amp;creator=factset&amp;DOC_NAME=fat:reuters_ltm_source_window.fat&amp;display_string=Audit&amp;DYN_ARGS=TRUE&amp;VAR:ID1=MAN&amp;VAR:RCODE=FIBCEBITDA&amp;VAR:SDATE=20090399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0__FDSAUDITLINK__" localSheetId="0" hidden="1">{"fdsup://IBCentral/FAT Viewer?action=UPDATE&amp;creator=factset&amp;DOC_NAME=fat:reuters_ltm_source_window.fat&amp;display_string=Audit&amp;DYN_ARGS=TRUE&amp;VAR:ID1=MOG.A&amp;VAR:RCODE=FIBCEBITDA&amp;VAR:SDATE=20090699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0__FDSAUDITLINK__" hidden="1">{"fdsup://IBCentral/FAT Viewer?action=UPDATE&amp;creator=factset&amp;DOC_NAME=fat:reuters_ltm_source_window.fat&amp;display_string=Audit&amp;DYN_ARGS=TRUE&amp;VAR:ID1=MOG.A&amp;VAR:RCODE=FIBCEBITDA&amp;VAR:SDATE=20090699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1__FDSAUDITLINK__" localSheetId="0" hidden="1">{"fdsup://IBCentral/FAT Viewer?action=UPDATE&amp;creator=factset&amp;DOC_NAME=fat:reuters_ltm_source_window.fat&amp;display_string=Audit&amp;DYN_ARGS=TRUE&amp;VAR:ID1=KDN&amp;VAR:RCODE=FDSREVSTOTAL&amp;VAR:SDATE=20090699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1__FDSAUDITLINK__" hidden="1">{"fdsup://IBCentral/FAT Viewer?action=UPDATE&amp;creator=factset&amp;DOC_NAME=fat:reuters_ltm_source_window.fat&amp;display_string=Audit&amp;DYN_ARGS=TRUE&amp;VAR:ID1=KDN&amp;VAR:RCODE=FDSREVSTOTAL&amp;VAR:SDATE=20090699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2__FDSAUDITLINK__" localSheetId="0" hidden="1">{"fdsup://IBCentral/FAT Viewer?action=UPDATE&amp;creator=factset&amp;DOC_NAME=fat:reuters_ltm_source_window.fat&amp;display_string=Audit&amp;DYN_ARGS=TRUE&amp;VAR:ID1=KDN&amp;VAR:RCODE=FIBCEBITDA&amp;VAR:SDATE=20090699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2__FDSAUDITLINK__" hidden="1">{"fdsup://IBCentral/FAT Viewer?action=UPDATE&amp;creator=factset&amp;DOC_NAME=fat:reuters_ltm_source_window.fat&amp;display_string=Audit&amp;DYN_ARGS=TRUE&amp;VAR:ID1=KDN&amp;VAR:RCODE=FIBCEBITDA&amp;VAR:SDATE=20090699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3__FDSAUDITLINK__" localSheetId="0" hidden="1">{"fdsup://IBCentral/FAT Viewer?action=UPDATE&amp;creator=factset&amp;DOC_NAME=fat:reuters_ltm_source_window.fat&amp;display_string=Audit&amp;DYN_ARGS=TRUE&amp;VAR:ID1=ESE&amp;VAR:RCODE=FDSREVSTOTAL&amp;VAR:SDATE=20090699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3__FDSAUDITLINK__" hidden="1">{"fdsup://IBCentral/FAT Viewer?action=UPDATE&amp;creator=factset&amp;DOC_NAME=fat:reuters_ltm_source_window.fat&amp;display_string=Audit&amp;DYN_ARGS=TRUE&amp;VAR:ID1=ESE&amp;VAR:RCODE=FDSREVSTOTAL&amp;VAR:SDATE=20090699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4__FDSAUDITLINK__" localSheetId="0" hidden="1">{"fdsup://IBCentral/FAT Viewer?action=UPDATE&amp;creator=factset&amp;DOC_NAME=fat:reuters_ltm_source_window.fat&amp;display_string=Audit&amp;DYN_ARGS=TRUE&amp;VAR:ID1=ESE&amp;VAR:RCODE=FIBCEBITDA&amp;VAR:SDATE=20090699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4__FDSAUDITLINK__" hidden="1">{"fdsup://IBCentral/FAT Viewer?action=UPDATE&amp;creator=factset&amp;DOC_NAME=fat:reuters_ltm_source_window.fat&amp;display_string=Audit&amp;DYN_ARGS=TRUE&amp;VAR:ID1=ESE&amp;VAR:RCODE=FIBCEBITDA&amp;VAR:SDATE=20090699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5__FDSAUDITLINK__" localSheetId="0" hidden="1">{"fdsup://IBCentral/FAT Viewer?action=UPDATE&amp;creator=factset&amp;DOC_NAME=fat:reuters_ltm_source_window.fat&amp;display_string=Audit&amp;DYN_ARGS=TRUE&amp;VAR:ID1=TEX&amp;VAR:RCODE=FDSREVSTOTAL&amp;VAR:SDATE=20090699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5__FDSAUDITLINK__" hidden="1">{"fdsup://IBCentral/FAT Viewer?action=UPDATE&amp;creator=factset&amp;DOC_NAME=fat:reuters_ltm_source_window.fat&amp;display_string=Audit&amp;DYN_ARGS=TRUE&amp;VAR:ID1=TEX&amp;VAR:RCODE=FDSREVSTOTAL&amp;VAR:SDATE=20090699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6__FDSAUDITLINK__" localSheetId="0" hidden="1">{"fdsup://IBCentral/FAT Viewer?action=UPDATE&amp;creator=factset&amp;DOC_NAME=fat:reuters_ltm_source_window.fat&amp;display_string=Audit&amp;DYN_ARGS=TRUE&amp;VAR:ID1=TEX&amp;VAR:RCODE=FIBCEBITDA&amp;VAR:SDATE=20090699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6__FDSAUDITLINK__" hidden="1">{"fdsup://IBCentral/FAT Viewer?action=UPDATE&amp;creator=factset&amp;DOC_NAME=fat:reuters_ltm_source_window.fat&amp;display_string=Audit&amp;DYN_ARGS=TRUE&amp;VAR:ID1=TEX&amp;VAR:RCODE=FIBCEBITDA&amp;VAR:SDATE=20090699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7__FDSAUDITLINK__" localSheetId="0" hidden="1">{"fdsup://IBCentral/FAT Viewer?action=UPDATE&amp;creator=factset&amp;DOC_NAME=fat:reuters_ltm_source_window.fat&amp;display_string=Audit&amp;DYN_ARGS=TRUE&amp;VAR:ID1=RBC&amp;VAR:RCODE=FDSREVSTOTAL&amp;VAR:SDATE=20090699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7__FDSAUDITLINK__" hidden="1">{"fdsup://IBCentral/FAT Viewer?action=UPDATE&amp;creator=factset&amp;DOC_NAME=fat:reuters_ltm_source_window.fat&amp;display_string=Audit&amp;DYN_ARGS=TRUE&amp;VAR:ID1=RBC&amp;VAR:RCODE=FDSREVSTOTAL&amp;VAR:SDATE=20090699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8__FDSAUDITLINK__" localSheetId="0" hidden="1">{"fdsup://IBCentral/FAT Viewer?action=UPDATE&amp;creator=factset&amp;DOC_NAME=fat:reuters_ltm_source_window.fat&amp;display_string=Audit&amp;DYN_ARGS=TRUE&amp;VAR:ID1=RBC&amp;VAR:RCODE=FIBCEBITDA&amp;VAR:SDATE=20090699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8__FDSAUDITLINK__" hidden="1">{"fdsup://IBCentral/FAT Viewer?action=UPDATE&amp;creator=factset&amp;DOC_NAME=fat:reuters_ltm_source_window.fat&amp;display_string=Audit&amp;DYN_ARGS=TRUE&amp;VAR:ID1=RBC&amp;VAR:RCODE=FIBCEBITDA&amp;VAR:SDATE=20090699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19__FDSAUDITLINK__" localSheetId="0" hidden="1">{"fdsup://IBCentral/FAT Viewer?action=UPDATE&amp;creator=factset&amp;DOC_NAME=fat:reuters_ltm_source_window.fat&amp;display_string=Audit&amp;DYN_ARGS=TRUE&amp;VAR:ID1=MWW&amp;VAR:RCODE=FDSREVSTOTAL&amp;VAR:SDATE=20090699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19__FDSAUDITLINK__" hidden="1">{"fdsup://IBCentral/FAT Viewer?action=UPDATE&amp;creator=factset&amp;DOC_NAME=fat:reuters_ltm_source_window.fat&amp;display_string=Audit&amp;DYN_ARGS=TRUE&amp;VAR:ID1=MWW&amp;VAR:RCODE=FDSREVSTOTAL&amp;VAR:SDATE=20090699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__FDSAUDITLINK__" localSheetId="0" hidden="1">{"fdsup://IBCentral/FAT Viewer?action=UPDATE&amp;creator=factset&amp;DOC_NAME=fat:reuters_ltm_source_window.fat&amp;display_string=Audit&amp;DYN_ARGS=TRUE&amp;VAR:ID1=FCN&amp;VAR:RCODE=FIBCEBITDA&amp;VAR:SDATE=20090399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__FDSAUDITLINK__" hidden="1">{"fdsup://IBCentral/FAT Viewer?action=UPDATE&amp;creator=factset&amp;DOC_NAME=fat:reuters_ltm_source_window.fat&amp;display_string=Audit&amp;DYN_ARGS=TRUE&amp;VAR:ID1=FCN&amp;VAR:RCODE=FIBCEBITDA&amp;VAR:SDATE=20090399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0__FDSAUDITLINK__" localSheetId="0" hidden="1">{"fdsup://IBCentral/FAT Viewer?action=UPDATE&amp;creator=factset&amp;DOC_NAME=fat:reuters_ltm_source_window.fat&amp;display_string=Audit&amp;DYN_ARGS=TRUE&amp;VAR:ID1=MWW&amp;VAR:RCODE=FIBCEBITDA&amp;VAR:SDATE=20090699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0__FDSAUDITLINK__" hidden="1">{"fdsup://IBCentral/FAT Viewer?action=UPDATE&amp;creator=factset&amp;DOC_NAME=fat:reuters_ltm_source_window.fat&amp;display_string=Audit&amp;DYN_ARGS=TRUE&amp;VAR:ID1=MWW&amp;VAR:RCODE=FIBCEBITDA&amp;VAR:SDATE=20090699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1__FDSAUDITLINK__" localSheetId="0" hidden="1">{"fdsup://IBCentral/FAT Viewer?action=UPDATE&amp;creator=factset&amp;DOC_NAME=fat:reuters_ltm_source_window.fat&amp;display_string=Audit&amp;DYN_ARGS=TRUE&amp;VAR:ID1=GGG&amp;VAR:RCODE=FDSREVSTOTAL&amp;VAR:SDATE=20090699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1__FDSAUDITLINK__" hidden="1">{"fdsup://IBCentral/FAT Viewer?action=UPDATE&amp;creator=factset&amp;DOC_NAME=fat:reuters_ltm_source_window.fat&amp;display_string=Audit&amp;DYN_ARGS=TRUE&amp;VAR:ID1=GGG&amp;VAR:RCODE=FDSREVSTOTAL&amp;VAR:SDATE=20090699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2__FDSAUDITLINK__" localSheetId="0" hidden="1">{"fdsup://IBCentral/FAT Viewer?action=UPDATE&amp;creator=factset&amp;DOC_NAME=fat:reuters_ltm_source_window.fat&amp;display_string=Audit&amp;DYN_ARGS=TRUE&amp;VAR:ID1=GGG&amp;VAR:RCODE=FIBCEBITDA&amp;VAR:SDATE=20090699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2__FDSAUDITLINK__" hidden="1">{"fdsup://IBCentral/FAT Viewer?action=UPDATE&amp;creator=factset&amp;DOC_NAME=fat:reuters_ltm_source_window.fat&amp;display_string=Audit&amp;DYN_ARGS=TRUE&amp;VAR:ID1=GGG&amp;VAR:RCODE=FIBCEBITDA&amp;VAR:SDATE=20090699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3__FDSAUDITLINK__" localSheetId="0" hidden="1">{"fdsup://IBCentral/FAT Viewer?action=UPDATE&amp;creator=factset&amp;DOC_NAME=fat:reuters_ltm_source_window.fat&amp;display_string=Audit&amp;DYN_ARGS=TRUE&amp;VAR:ID1=WSO&amp;VAR:RCODE=FDSREVSTOTAL&amp;VAR:SDATE=20090699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3__FDSAUDITLINK__" hidden="1">{"fdsup://IBCentral/FAT Viewer?action=UPDATE&amp;creator=factset&amp;DOC_NAME=fat:reuters_ltm_source_window.fat&amp;display_string=Audit&amp;DYN_ARGS=TRUE&amp;VAR:ID1=WSO&amp;VAR:RCODE=FDSREVSTOTAL&amp;VAR:SDATE=20090699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4__FDSAUDITLINK__" localSheetId="0" hidden="1">{"fdsup://IBCentral/FAT Viewer?action=UPDATE&amp;creator=factset&amp;DOC_NAME=fat:reuters_ltm_source_window.fat&amp;display_string=Audit&amp;DYN_ARGS=TRUE&amp;VAR:ID1=WSO&amp;VAR:RCODE=FIBCEBITDA&amp;VAR:SDATE=20090699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4__FDSAUDITLINK__" hidden="1">{"fdsup://IBCentral/FAT Viewer?action=UPDATE&amp;creator=factset&amp;DOC_NAME=fat:reuters_ltm_source_window.fat&amp;display_string=Audit&amp;DYN_ARGS=TRUE&amp;VAR:ID1=WSO&amp;VAR:RCODE=FIBCEBITDA&amp;VAR:SDATE=20090699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5__FDSAUDITLINK__" localSheetId="0" hidden="1">{"fdsup://IBCentral/FAT Viewer?action=UPDATE&amp;creator=factset&amp;DOC_NAME=fat:reuters_ltm_source_window.fat&amp;display_string=Audit&amp;DYN_ARGS=TRUE&amp;VAR:ID1=WERN&amp;VAR:RCODE=FDSREVSTOTAL&amp;VAR:SDATE=20090699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25__FDSAUDITLINK__" hidden="1">{"fdsup://IBCentral/FAT Viewer?action=UPDATE&amp;creator=factset&amp;DOC_NAME=fat:reuters_ltm_source_window.fat&amp;display_string=Audit&amp;DYN_ARGS=TRUE&amp;VAR:ID1=WERN&amp;VAR:RCODE=FDSREVSTOTAL&amp;VAR:SDATE=20090699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26__FDSAUDITLINK__" localSheetId="0" hidden="1">{"fdsup://IBCentral/FAT Viewer?action=UPDATE&amp;creator=factset&amp;DOC_NAME=fat:reuters_ltm_source_window.fat&amp;display_string=Audit&amp;DYN_ARGS=TRUE&amp;VAR:ID1=WERN&amp;VAR:RCODE=FIBCEBITDA&amp;VAR:SDATE=20090699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26__FDSAUDITLINK__" hidden="1">{"fdsup://IBCentral/FAT Viewer?action=UPDATE&amp;creator=factset&amp;DOC_NAME=fat:reuters_ltm_source_window.fat&amp;display_string=Audit&amp;DYN_ARGS=TRUE&amp;VAR:ID1=WERN&amp;VAR:RCODE=FIBCEBITDA&amp;VAR:SDATE=20090699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27__FDSAUDITLINK__" localSheetId="0" hidden="1">{"fdsup://IBCentral/FAT Viewer?action=UPDATE&amp;creator=factset&amp;DOC_NAME=fat:reuters_ltm_source_window.fat&amp;display_string=Audit&amp;DYN_ARGS=TRUE&amp;VAR:ID1=EME&amp;VAR:RCODE=FDSREVSTOTAL&amp;VAR:SDATE=20090699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7__FDSAUDITLINK__" hidden="1">{"fdsup://IBCentral/FAT Viewer?action=UPDATE&amp;creator=factset&amp;DOC_NAME=fat:reuters_ltm_source_window.fat&amp;display_string=Audit&amp;DYN_ARGS=TRUE&amp;VAR:ID1=EME&amp;VAR:RCODE=FDSREVSTOTAL&amp;VAR:SDATE=20090699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28__FDSAUDITLINK__" localSheetId="0" hidden="1">{"fdsup://IBCentral/FAT Viewer?action=UPDATE&amp;creator=factset&amp;DOC_NAME=fat:reuters_ltm_source_window.fat&amp;display_string=Audit&amp;DYN_ARGS=TRUE&amp;VAR:ID1=EME&amp;VAR:RCODE=FIBCEBITDA&amp;VAR:SDATE=20090699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8__FDSAUDITLINK__" hidden="1">{"fdsup://IBCentral/FAT Viewer?action=UPDATE&amp;creator=factset&amp;DOC_NAME=fat:reuters_ltm_source_window.fat&amp;display_string=Audit&amp;DYN_ARGS=TRUE&amp;VAR:ID1=EME&amp;VAR:RCODE=FIBCEBITDA&amp;VAR:SDATE=20090699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29__FDSAUDITLINK__" localSheetId="0" hidden="1">{"fdsup://IBCentral/FAT Viewer?action=UPDATE&amp;creator=factset&amp;DOC_NAME=fat:reuters_ltm_source_window.fat&amp;display_string=Audit&amp;DYN_ARGS=TRUE&amp;VAR:ID1=JBLU&amp;VAR:RCODE=FDSREVSTOTAL&amp;VAR:SDATE=20090699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29__FDSAUDITLINK__" hidden="1">{"fdsup://IBCentral/FAT Viewer?action=UPDATE&amp;creator=factset&amp;DOC_NAME=fat:reuters_ltm_source_window.fat&amp;display_string=Audit&amp;DYN_ARGS=TRUE&amp;VAR:ID1=JBLU&amp;VAR:RCODE=FDSREVSTOTAL&amp;VAR:SDATE=20090699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3__123Graph_AChart_1I" localSheetId="0" hidden="1">#REF!</definedName>
    <definedName name="_63__123Graph_AChart_1I" hidden="1">#REF!</definedName>
    <definedName name="_63__FDSAUDITLINK__" localSheetId="0" hidden="1">{"fdsup://IBCentral/FAT Viewer?action=UPDATE&amp;creator=factset&amp;DOC_NAME=fat:reuters_ltm_source_window.fat&amp;display_string=Audit&amp;DYN_ARGS=TRUE&amp;VAR:ID1=AVY&amp;VAR:RCODE=FIBCEBITDA&amp;VAR:SDATE=20090399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__FDSAUDITLINK__" hidden="1">{"fdsup://IBCentral/FAT Viewer?action=UPDATE&amp;creator=factset&amp;DOC_NAME=fat:reuters_ltm_source_window.fat&amp;display_string=Audit&amp;DYN_ARGS=TRUE&amp;VAR:ID1=AVY&amp;VAR:RCODE=FIBCEBITDA&amp;VAR:SDATE=20090399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0__FDSAUDITLINK__" localSheetId="0" hidden="1">{"fdsup://IBCentral/FAT Viewer?action=UPDATE&amp;creator=factset&amp;DOC_NAME=fat:reuters_ltm_source_window.fat&amp;display_string=Audit&amp;DYN_ARGS=TRUE&amp;VAR:ID1=JBLU&amp;VAR:RCODE=FIBCEBITDA&amp;VAR:SDATE=20090699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30__FDSAUDITLINK__" hidden="1">{"fdsup://IBCentral/FAT Viewer?action=UPDATE&amp;creator=factset&amp;DOC_NAME=fat:reuters_ltm_source_window.fat&amp;display_string=Audit&amp;DYN_ARGS=TRUE&amp;VAR:ID1=JBLU&amp;VAR:RCODE=FIBCEBITDA&amp;VAR:SDATE=20090699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31__FDSAUDITLINK__" localSheetId="0" hidden="1">{"fdsup://IBCentral/FAT Viewer?action=UPDATE&amp;creator=factset&amp;DOC_NAME=fat:reuters_ltm_source_window.fat&amp;display_string=Audit&amp;DYN_ARGS=TRUE&amp;VAR:ID1=GDI&amp;VAR:RCODE=FDSREVSTOTAL&amp;VAR:SDATE=20090699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31__FDSAUDITLINK__" hidden="1">{"fdsup://IBCentral/FAT Viewer?action=UPDATE&amp;creator=factset&amp;DOC_NAME=fat:reuters_ltm_source_window.fat&amp;display_string=Audit&amp;DYN_ARGS=TRUE&amp;VAR:ID1=GDI&amp;VAR:RCODE=FDSREVSTOTAL&amp;VAR:SDATE=20090699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32__FDSAUDITLINK__" localSheetId="0" hidden="1">{"fdsup://IBCentral/FAT Viewer?action=UPDATE&amp;creator=factset&amp;DOC_NAME=fat:reuters_ltm_source_window.fat&amp;display_string=Audit&amp;DYN_ARGS=TRUE&amp;VAR:ID1=GDI&amp;VAR:RCODE=FIBCEBITDA&amp;VAR:SDATE=20090699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2__FDSAUDITLINK__" hidden="1">{"fdsup://IBCentral/FAT Viewer?action=UPDATE&amp;creator=factset&amp;DOC_NAME=fat:reuters_ltm_source_window.fat&amp;display_string=Audit&amp;DYN_ARGS=TRUE&amp;VAR:ID1=GDI&amp;VAR:RCODE=FIBCEBITDA&amp;VAR:SDATE=20090699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3__FDSAUDITLINK__" localSheetId="0" hidden="1">{"fdsup://IBCentral/FAT Viewer?action=UPDATE&amp;creator=factset&amp;DOC_NAME=fat:reuters_ltm_source_window.fat&amp;display_string=Audit&amp;DYN_ARGS=TRUE&amp;VAR:ID1=CLH&amp;VAR:RCODE=FDSREVSTOTAL&amp;VAR:SDATE=20090699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33__FDSAUDITLINK__" hidden="1">{"fdsup://IBCentral/FAT Viewer?action=UPDATE&amp;creator=factset&amp;DOC_NAME=fat:reuters_ltm_source_window.fat&amp;display_string=Audit&amp;DYN_ARGS=TRUE&amp;VAR:ID1=CLH&amp;VAR:RCODE=FDSREVSTOTAL&amp;VAR:SDATE=20090699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34__FDSAUDITLINK__" localSheetId="0" hidden="1">{"fdsup://IBCentral/FAT Viewer?action=UPDATE&amp;creator=factset&amp;DOC_NAME=fat:reuters_ltm_source_window.fat&amp;display_string=Audit&amp;DYN_ARGS=TRUE&amp;VAR:ID1=CLH&amp;VAR:RCODE=FIBCEBITDA&amp;VAR:SDATE=20090699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4__FDSAUDITLINK__" hidden="1">{"fdsup://IBCentral/FAT Viewer?action=UPDATE&amp;creator=factset&amp;DOC_NAME=fat:reuters_ltm_source_window.fat&amp;display_string=Audit&amp;DYN_ARGS=TRUE&amp;VAR:ID1=CLH&amp;VAR:RCODE=FIBCEBITDA&amp;VAR:SDATE=20090699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5__FDSAUDITLINK__" localSheetId="0" hidden="1">{"fdsup://IBCentral/FAT Viewer?action=UPDATE&amp;creator=factset&amp;DOC_NAME=fat:reuters_ltm_source_window.fat&amp;display_string=Audit&amp;DYN_ARGS=TRUE&amp;VAR:ID1=BUCY&amp;VAR:RCODE=FDSREVSTOTAL&amp;VAR:SDATE=20090699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35__FDSAUDITLINK__" hidden="1">{"fdsup://IBCentral/FAT Viewer?action=UPDATE&amp;creator=factset&amp;DOC_NAME=fat:reuters_ltm_source_window.fat&amp;display_string=Audit&amp;DYN_ARGS=TRUE&amp;VAR:ID1=BUCY&amp;VAR:RCODE=FDSREVSTOTAL&amp;VAR:SDATE=20090699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36__FDSAUDITLINK__" localSheetId="0" hidden="1">{"fdsup://IBCentral/FAT Viewer?action=UPDATE&amp;creator=factset&amp;DOC_NAME=fat:reuters_ltm_source_window.fat&amp;display_string=Audit&amp;DYN_ARGS=TRUE&amp;VAR:ID1=BUCY&amp;VAR:RCODE=FIBCEBITDA&amp;VAR:SDATE=20090699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36__FDSAUDITLINK__" hidden="1">{"fdsup://IBCentral/FAT Viewer?action=UPDATE&amp;creator=factset&amp;DOC_NAME=fat:reuters_ltm_source_window.fat&amp;display_string=Audit&amp;DYN_ARGS=TRUE&amp;VAR:ID1=BUCY&amp;VAR:RCODE=FIBCEBITDA&amp;VAR:SDATE=20090699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37__FDSAUDITLINK__" localSheetId="0" hidden="1">{"fdsup://IBCentral/FAT Viewer?action=UPDATE&amp;creator=factset&amp;DOC_NAME=fat:reuters_ltm_source_window.fat&amp;display_string=Audit&amp;DYN_ARGS=TRUE&amp;VAR:ID1=BCO&amp;VAR:RCODE=FDSREVSTOTAL&amp;VAR:SDATE=20090699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37__FDSAUDITLINK__" hidden="1">{"fdsup://IBCentral/FAT Viewer?action=UPDATE&amp;creator=factset&amp;DOC_NAME=fat:reuters_ltm_source_window.fat&amp;display_string=Audit&amp;DYN_ARGS=TRUE&amp;VAR:ID1=BCO&amp;VAR:RCODE=FDSREVSTOTAL&amp;VAR:SDATE=20090699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38__FDSAUDITLINK__" localSheetId="0" hidden="1">{"fdsup://IBCentral/FAT Viewer?action=UPDATE&amp;creator=factset&amp;DOC_NAME=fat:reuters_ltm_source_window.fat&amp;display_string=Audit&amp;DYN_ARGS=TRUE&amp;VAR:ID1=BCO&amp;VAR:RCODE=FIBCEBITDA&amp;VAR:SDATE=20090699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8__FDSAUDITLINK__" hidden="1">{"fdsup://IBCentral/FAT Viewer?action=UPDATE&amp;creator=factset&amp;DOC_NAME=fat:reuters_ltm_source_window.fat&amp;display_string=Audit&amp;DYN_ARGS=TRUE&amp;VAR:ID1=BCO&amp;VAR:RCODE=FIBCEBITDA&amp;VAR:SDATE=20090699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39__FDSAUDITLINK__" localSheetId="0" hidden="1">{"fdsup://IBCentral/FAT Viewer?action=UPDATE&amp;creator=factset&amp;DOC_NAME=fat:reuters_annual_source_window.fat&amp;display_string=Audit&amp;DYN_ARGS=TRUE&amp;VAR:ID1=48917010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639__FDSAUDITLINK__" hidden="1">{"fdsup://IBCentral/FAT Viewer?action=UPDATE&amp;creator=factset&amp;DOC_NAME=fat:reuters_annual_source_window.fat&amp;display_string=Audit&amp;DYN_ARGS=TRUE&amp;VAR:ID1=48917010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64__FDSAUDITLINK__" localSheetId="0" hidden="1">{"fdsup://IBCentral/FAT Viewer?action=UPDATE&amp;creator=factset&amp;DOC_NAME=fat:reuters_ltm_source_window.fat&amp;display_string=Audit&amp;DYN_ARGS=TRUE&amp;VAR:ID1=SGR&amp;VAR:RCODE=FIBCEBITDA&amp;VAR:SDATE=20090299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__FDSAUDITLINK__" hidden="1">{"fdsup://IBCentral/FAT Viewer?action=UPDATE&amp;creator=factset&amp;DOC_NAME=fat:reuters_ltm_source_window.fat&amp;display_string=Audit&amp;DYN_ARGS=TRUE&amp;VAR:ID1=SGR&amp;VAR:RCODE=FIBCEBITDA&amp;VAR:SDATE=20090299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0__FDSAUDITLINK__" localSheetId="0" hidden="1">{"fdsup://IBCentral/FAT Viewer?action=UPDATE&amp;creator=factset&amp;DOC_NAME=fat:reuters_annual_source_window.fat&amp;display_string=Audit&amp;DYN_ARGS=TRUE&amp;VAR:ID1=48917010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640__FDSAUDITLINK__" hidden="1">{"fdsup://IBCentral/FAT Viewer?action=UPDATE&amp;creator=factset&amp;DOC_NAME=fat:reuters_annual_source_window.fat&amp;display_string=Audit&amp;DYN_ARGS=TRUE&amp;VAR:ID1=48917010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641__FDSAUDITLINK__" localSheetId="0" hidden="1">{"fdsup://IBCentral/FAT Viewer?action=UPDATE&amp;creator=factset&amp;DOC_NAME=fat:reuters_ltm_source_window.fat&amp;display_string=Audit&amp;DYN_ARGS=TRUE&amp;VAR:ID1=KNX&amp;VAR:RCODE=FDSREVSTOTAL&amp;VAR:SDATE=20090699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41__FDSAUDITLINK__" hidden="1">{"fdsup://IBCentral/FAT Viewer?action=UPDATE&amp;creator=factset&amp;DOC_NAME=fat:reuters_ltm_source_window.fat&amp;display_string=Audit&amp;DYN_ARGS=TRUE&amp;VAR:ID1=KNX&amp;VAR:RCODE=FDSREVSTOTAL&amp;VAR:SDATE=20090699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42__FDSAUDITLINK__" localSheetId="0" hidden="1">{"fdsup://IBCentral/FAT Viewer?action=UPDATE&amp;creator=factset&amp;DOC_NAME=fat:reuters_ltm_source_window.fat&amp;display_string=Audit&amp;DYN_ARGS=TRUE&amp;VAR:ID1=KNX&amp;VAR:RCODE=FIBCEBITDA&amp;VAR:SDATE=20090699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2__FDSAUDITLINK__" hidden="1">{"fdsup://IBCentral/FAT Viewer?action=UPDATE&amp;creator=factset&amp;DOC_NAME=fat:reuters_ltm_source_window.fat&amp;display_string=Audit&amp;DYN_ARGS=TRUE&amp;VAR:ID1=KNX&amp;VAR:RCODE=FIBCEBITDA&amp;VAR:SDATE=20090699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3__FDSAUDITLINK__" localSheetId="0" hidden="1">{"fdsup://IBCentral/FAT Viewer?action=UPDATE&amp;creator=factset&amp;DOC_NAME=fat:reuters_ltm_source_window.fat&amp;display_string=Audit&amp;DYN_ARGS=TRUE&amp;VAR:ID1=CW&amp;VAR:RCODE=FDSREVSTOTAL&amp;VAR:SDATE=20090699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43__FDSAUDITLINK__" hidden="1">{"fdsup://IBCentral/FAT Viewer?action=UPDATE&amp;creator=factset&amp;DOC_NAME=fat:reuters_ltm_source_window.fat&amp;display_string=Audit&amp;DYN_ARGS=TRUE&amp;VAR:ID1=CW&amp;VAR:RCODE=FDSREVSTOTAL&amp;VAR:SDATE=20090699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44__FDSAUDITLINK__" localSheetId="0" hidden="1">{"fdsup://IBCentral/FAT Viewer?action=UPDATE&amp;creator=factset&amp;DOC_NAME=fat:reuters_ltm_source_window.fat&amp;display_string=Audit&amp;DYN_ARGS=TRUE&amp;VAR:ID1=CW&amp;VAR:RCODE=FIBCEBITDA&amp;VAR:SDATE=20090699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644__FDSAUDITLINK__" hidden="1">{"fdsup://IBCentral/FAT Viewer?action=UPDATE&amp;creator=factset&amp;DOC_NAME=fat:reuters_ltm_source_window.fat&amp;display_string=Audit&amp;DYN_ARGS=TRUE&amp;VAR:ID1=CW&amp;VAR:RCODE=FIBCEBITDA&amp;VAR:SDATE=20090699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645__FDSAUDITLINK__" localSheetId="0" hidden="1">{"fdsup://IBCentral/FAT Viewer?action=UPDATE&amp;creator=factset&amp;DOC_NAME=fat:reuters_ltm_source_window.fat&amp;display_string=Audit&amp;DYN_ARGS=TRUE&amp;VAR:ID1=TNB&amp;VAR:RCODE=FDSREVSTOTAL&amp;VAR:SDATE=20090699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45__FDSAUDITLINK__" hidden="1">{"fdsup://IBCentral/FAT Viewer?action=UPDATE&amp;creator=factset&amp;DOC_NAME=fat:reuters_ltm_source_window.fat&amp;display_string=Audit&amp;DYN_ARGS=TRUE&amp;VAR:ID1=TNB&amp;VAR:RCODE=FDSREVSTOTAL&amp;VAR:SDATE=20090699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46__FDSAUDITLINK__" localSheetId="0" hidden="1">{"fdsup://IBCentral/FAT Viewer?action=UPDATE&amp;creator=factset&amp;DOC_NAME=fat:reuters_ltm_source_window.fat&amp;display_string=Audit&amp;DYN_ARGS=TRUE&amp;VAR:ID1=TNB&amp;VAR:RCODE=FIBCEBITDA&amp;VAR:SDATE=20090699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6__FDSAUDITLINK__" hidden="1">{"fdsup://IBCentral/FAT Viewer?action=UPDATE&amp;creator=factset&amp;DOC_NAME=fat:reuters_ltm_source_window.fat&amp;display_string=Audit&amp;DYN_ARGS=TRUE&amp;VAR:ID1=TNB&amp;VAR:RCODE=FIBCEBITDA&amp;VAR:SDATE=20090699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7__FDSAUDITLINK__" localSheetId="0" hidden="1">{"fdsup://IBCentral/FAT Viewer?action=UPDATE&amp;creator=factset&amp;DOC_NAME=fat:reuters_ltm_source_window.fat&amp;display_string=Audit&amp;DYN_ARGS=TRUE&amp;VAR:ID1=CSL&amp;VAR:RCODE=FDSREVSTOTAL&amp;VAR:SDATE=20090699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47__FDSAUDITLINK__" hidden="1">{"fdsup://IBCentral/FAT Viewer?action=UPDATE&amp;creator=factset&amp;DOC_NAME=fat:reuters_ltm_source_window.fat&amp;display_string=Audit&amp;DYN_ARGS=TRUE&amp;VAR:ID1=CSL&amp;VAR:RCODE=FDSREVSTOTAL&amp;VAR:SDATE=20090699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48__FDSAUDITLINK__" localSheetId="0" hidden="1">{"fdsup://IBCentral/FAT Viewer?action=UPDATE&amp;creator=factset&amp;DOC_NAME=fat:reuters_ltm_source_window.fat&amp;display_string=Audit&amp;DYN_ARGS=TRUE&amp;VAR:ID1=CSL&amp;VAR:RCODE=FIBCEBITDA&amp;VAR:SDATE=20090699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8__FDSAUDITLINK__" hidden="1">{"fdsup://IBCentral/FAT Viewer?action=UPDATE&amp;creator=factset&amp;DOC_NAME=fat:reuters_ltm_source_window.fat&amp;display_string=Audit&amp;DYN_ARGS=TRUE&amp;VAR:ID1=CSL&amp;VAR:RCODE=FIBCEBITDA&amp;VAR:SDATE=20090699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49__FDSAUDITLINK__" localSheetId="0" hidden="1">{"fdsup://IBCentral/FAT Viewer?action=UPDATE&amp;creator=factset&amp;DOC_NAME=fat:reuters_ltm_source_window.fat&amp;display_string=Audit&amp;DYN_ARGS=TRUE&amp;VAR:ID1=HTLD&amp;VAR:RCODE=FDSREVSTOTAL&amp;VAR:SDATE=20090699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49__FDSAUDITLINK__" hidden="1">{"fdsup://IBCentral/FAT Viewer?action=UPDATE&amp;creator=factset&amp;DOC_NAME=fat:reuters_ltm_source_window.fat&amp;display_string=Audit&amp;DYN_ARGS=TRUE&amp;VAR:ID1=HTLD&amp;VAR:RCODE=FDSREVSTOTAL&amp;VAR:SDATE=20090699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5__123Graph_AChart_1J" localSheetId="0" hidden="1">#REF!</definedName>
    <definedName name="_65__123Graph_AChart_1J" hidden="1">#REF!</definedName>
    <definedName name="_65__FDSAUDITLINK__" localSheetId="0" hidden="1">{"fdsup://IBCentral/FAT Viewer?action=UPDATE&amp;creator=factset&amp;DOC_NAME=fat:reuters_ltm_source_window.fat&amp;display_string=Audit&amp;DYN_ARGS=TRUE&amp;VAR:ID1=PLL&amp;VAR:RCODE=FIBCEBITDA&amp;VAR:SDATE=20090199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__FDSAUDITLINK__" hidden="1">{"fdsup://IBCentral/FAT Viewer?action=UPDATE&amp;creator=factset&amp;DOC_NAME=fat:reuters_ltm_source_window.fat&amp;display_string=Audit&amp;DYN_ARGS=TRUE&amp;VAR:ID1=PLL&amp;VAR:RCODE=FIBCEBITDA&amp;VAR:SDATE=20090199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0__FDSAUDITLINK__" localSheetId="0" hidden="1">{"fdsup://IBCentral/FAT Viewer?action=UPDATE&amp;creator=factset&amp;DOC_NAME=fat:reuters_ltm_source_window.fat&amp;display_string=Audit&amp;DYN_ARGS=TRUE&amp;VAR:ID1=HTLD&amp;VAR:RCODE=FIBCEBITDA&amp;VAR:SDATE=20090699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50__FDSAUDITLINK__" hidden="1">{"fdsup://IBCentral/FAT Viewer?action=UPDATE&amp;creator=factset&amp;DOC_NAME=fat:reuters_ltm_source_window.fat&amp;display_string=Audit&amp;DYN_ARGS=TRUE&amp;VAR:ID1=HTLD&amp;VAR:RCODE=FIBCEBITDA&amp;VAR:SDATE=20090699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51__FDSAUDITLINK__" localSheetId="0" hidden="1">{"fdsup://IBCentral/FAT Viewer?action=UPDATE&amp;creator=factset&amp;DOC_NAME=fat:reuters_ltm_source_window.fat&amp;display_string=Audit&amp;DYN_ARGS=TRUE&amp;VAR:ID1=TTEK&amp;VAR:RCODE=FDSREVSTOTAL&amp;VAR:SDATE=20090699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51__FDSAUDITLINK__" hidden="1">{"fdsup://IBCentral/FAT Viewer?action=UPDATE&amp;creator=factset&amp;DOC_NAME=fat:reuters_ltm_source_window.fat&amp;display_string=Audit&amp;DYN_ARGS=TRUE&amp;VAR:ID1=TTEK&amp;VAR:RCODE=FDSREVSTOTAL&amp;VAR:SDATE=20090699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52__FDSAUDITLINK__" localSheetId="0" hidden="1">{"fdsup://IBCentral/FAT Viewer?action=UPDATE&amp;creator=factset&amp;DOC_NAME=fat:reuters_ltm_source_window.fat&amp;display_string=Audit&amp;DYN_ARGS=TRUE&amp;VAR:ID1=TTEK&amp;VAR:RCODE=FIBCEBITDA&amp;VAR:SDATE=20090699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52__FDSAUDITLINK__" hidden="1">{"fdsup://IBCentral/FAT Viewer?action=UPDATE&amp;creator=factset&amp;DOC_NAME=fat:reuters_ltm_source_window.fat&amp;display_string=Audit&amp;DYN_ARGS=TRUE&amp;VAR:ID1=TTEK&amp;VAR:RCODE=FIBCEBITDA&amp;VAR:SDATE=20090699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53__FDSAUDITLINK__" localSheetId="0" hidden="1">{"fdsup://IBCentral/FAT Viewer?action=UPDATE&amp;creator=factset&amp;DOC_NAME=fat:reuters_ltm_source_window.fat&amp;display_string=Audit&amp;DYN_ARGS=TRUE&amp;VAR:ID1=WAB&amp;VAR:RCODE=FDSREVSTOTAL&amp;VAR:SDATE=20090699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3__FDSAUDITLINK__" hidden="1">{"fdsup://IBCentral/FAT Viewer?action=UPDATE&amp;creator=factset&amp;DOC_NAME=fat:reuters_ltm_source_window.fat&amp;display_string=Audit&amp;DYN_ARGS=TRUE&amp;VAR:ID1=WAB&amp;VAR:RCODE=FDSREVSTOTAL&amp;VAR:SDATE=20090699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4__FDSAUDITLINK__" localSheetId="0" hidden="1">{"fdsup://IBCentral/FAT Viewer?action=UPDATE&amp;creator=factset&amp;DOC_NAME=fat:reuters_ltm_source_window.fat&amp;display_string=Audit&amp;DYN_ARGS=TRUE&amp;VAR:ID1=WAB&amp;VAR:RCODE=FIBCEBITDA&amp;VAR:SDATE=20090699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4__FDSAUDITLINK__" hidden="1">{"fdsup://IBCentral/FAT Viewer?action=UPDATE&amp;creator=factset&amp;DOC_NAME=fat:reuters_ltm_source_window.fat&amp;display_string=Audit&amp;DYN_ARGS=TRUE&amp;VAR:ID1=WAB&amp;VAR:RCODE=FIBCEBITDA&amp;VAR:SDATE=20090699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5__FDSAUDITLINK__" localSheetId="0" hidden="1">{"fdsup://IBCentral/FAT Viewer?action=UPDATE&amp;creator=factset&amp;DOC_NAME=fat:reuters_ltm_source_window.fat&amp;display_string=Audit&amp;DYN_ARGS=TRUE&amp;VAR:ID1=KSU&amp;VAR:RCODE=FDSREVSTOTAL&amp;VAR:SDATE=20090699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5__FDSAUDITLINK__" hidden="1">{"fdsup://IBCentral/FAT Viewer?action=UPDATE&amp;creator=factset&amp;DOC_NAME=fat:reuters_ltm_source_window.fat&amp;display_string=Audit&amp;DYN_ARGS=TRUE&amp;VAR:ID1=KSU&amp;VAR:RCODE=FDSREVSTOTAL&amp;VAR:SDATE=20090699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6__FDSAUDITLINK__" localSheetId="0" hidden="1">{"fdsup://IBCentral/FAT Viewer?action=UPDATE&amp;creator=factset&amp;DOC_NAME=fat:reuters_ltm_source_window.fat&amp;display_string=Audit&amp;DYN_ARGS=TRUE&amp;VAR:ID1=KSU&amp;VAR:RCODE=FIBCEBITDA&amp;VAR:SDATE=20090699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6__FDSAUDITLINK__" hidden="1">{"fdsup://IBCentral/FAT Viewer?action=UPDATE&amp;creator=factset&amp;DOC_NAME=fat:reuters_ltm_source_window.fat&amp;display_string=Audit&amp;DYN_ARGS=TRUE&amp;VAR:ID1=KSU&amp;VAR:RCODE=FIBCEBITDA&amp;VAR:SDATE=20090699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7__FDSAUDITLINK__" localSheetId="0" hidden="1">{"fdsup://IBCentral/FAT Viewer?action=UPDATE&amp;creator=factset&amp;DOC_NAME=fat:reuters_ltm_source_window.fat&amp;display_string=Audit&amp;DYN_ARGS=TRUE&amp;VAR:ID1=VMI&amp;VAR:RCODE=FDSREVSTOTAL&amp;VAR:SDATE=20090699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7__FDSAUDITLINK__" hidden="1">{"fdsup://IBCentral/FAT Viewer?action=UPDATE&amp;creator=factset&amp;DOC_NAME=fat:reuters_ltm_source_window.fat&amp;display_string=Audit&amp;DYN_ARGS=TRUE&amp;VAR:ID1=VMI&amp;VAR:RCODE=FDSREVSTOTAL&amp;VAR:SDATE=20090699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8__FDSAUDITLINK__" localSheetId="0" hidden="1">{"fdsup://IBCentral/FAT Viewer?action=UPDATE&amp;creator=factset&amp;DOC_NAME=fat:reuters_ltm_source_window.fat&amp;display_string=Audit&amp;DYN_ARGS=TRUE&amp;VAR:ID1=VMI&amp;VAR:RCODE=FIBCEBITDA&amp;VAR:SDATE=20090699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8__FDSAUDITLINK__" hidden="1">{"fdsup://IBCentral/FAT Viewer?action=UPDATE&amp;creator=factset&amp;DOC_NAME=fat:reuters_ltm_source_window.fat&amp;display_string=Audit&amp;DYN_ARGS=TRUE&amp;VAR:ID1=VMI&amp;VAR:RCODE=FIBCEBITDA&amp;VAR:SDATE=20090699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59__FDSAUDITLINK__" localSheetId="0" hidden="1">{"fdsup://IBCentral/FAT Viewer?action=UPDATE&amp;creator=factset&amp;DOC_NAME=fat:reuters_ltm_source_window.fat&amp;display_string=Audit&amp;DYN_ARGS=TRUE&amp;VAR:ID1=KEX&amp;VAR:RCODE=FDSREVSTOTAL&amp;VAR:SDATE=20090699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59__FDSAUDITLINK__" hidden="1">{"fdsup://IBCentral/FAT Viewer?action=UPDATE&amp;creator=factset&amp;DOC_NAME=fat:reuters_ltm_source_window.fat&amp;display_string=Audit&amp;DYN_ARGS=TRUE&amp;VAR:ID1=KEX&amp;VAR:RCODE=FDSREVSTOTAL&amp;VAR:SDATE=20090699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__FDSAUDITLINK__" localSheetId="0" hidden="1">{"fdsup://IBCentral/FAT Viewer?action=UPDATE&amp;creator=factset&amp;DOC_NAME=fat:reuters_ltm_source_window.fat&amp;display_string=Audit&amp;DYN_ARGS=TRUE&amp;VAR:ID1=JOYG&amp;VAR:RCODE=FIBCEBITDA&amp;VAR:SDATE=20090199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6__FDSAUDITLINK__" hidden="1">{"fdsup://IBCentral/FAT Viewer?action=UPDATE&amp;creator=factset&amp;DOC_NAME=fat:reuters_ltm_source_window.fat&amp;display_string=Audit&amp;DYN_ARGS=TRUE&amp;VAR:ID1=JOYG&amp;VAR:RCODE=FIBCEBITDA&amp;VAR:SDATE=20090199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60__FDSAUDITLINK__" localSheetId="0" hidden="1">{"fdsup://IBCentral/FAT Viewer?action=UPDATE&amp;creator=factset&amp;DOC_NAME=fat:reuters_ltm_source_window.fat&amp;display_string=Audit&amp;DYN_ARGS=TRUE&amp;VAR:ID1=KEX&amp;VAR:RCODE=FIBCEBITDA&amp;VAR:SDATE=20090699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60__FDSAUDITLINK__" hidden="1">{"fdsup://IBCentral/FAT Viewer?action=UPDATE&amp;creator=factset&amp;DOC_NAME=fat:reuters_ltm_source_window.fat&amp;display_string=Audit&amp;DYN_ARGS=TRUE&amp;VAR:ID1=KEX&amp;VAR:RCODE=FIBCEBITDA&amp;VAR:SDATE=20090699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61__FDSAUDITLINK__" localSheetId="0" hidden="1">{"fdsup://IBCentral/FAT Viewer?action=UPDATE&amp;creator=factset&amp;DOC_NAME=fat:reuters_ltm_source_window.fat&amp;display_string=Audit&amp;DYN_ARGS=TRUE&amp;VAR:ID1=TKR&amp;VAR:RCODE=FDSREVSTOTAL&amp;VAR:SDATE=20090699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1__FDSAUDITLINK__" hidden="1">{"fdsup://IBCentral/FAT Viewer?action=UPDATE&amp;creator=factset&amp;DOC_NAME=fat:reuters_ltm_source_window.fat&amp;display_string=Audit&amp;DYN_ARGS=TRUE&amp;VAR:ID1=TKR&amp;VAR:RCODE=FDSREVSTOTAL&amp;VAR:SDATE=20090699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2__FDSAUDITLINK__" localSheetId="0" hidden="1">{"fdsup://IBCentral/FAT Viewer?action=UPDATE&amp;creator=factset&amp;DOC_NAME=fat:reuters_ltm_source_window.fat&amp;display_string=Audit&amp;DYN_ARGS=TRUE&amp;VAR:ID1=TKR&amp;VAR:RCODE=FIBCEBITDA&amp;VAR:SDATE=20090699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62__FDSAUDITLINK__" hidden="1">{"fdsup://IBCentral/FAT Viewer?action=UPDATE&amp;creator=factset&amp;DOC_NAME=fat:reuters_ltm_source_window.fat&amp;display_string=Audit&amp;DYN_ARGS=TRUE&amp;VAR:ID1=TKR&amp;VAR:RCODE=FIBCEBITDA&amp;VAR:SDATE=20090699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63__FDSAUDITLINK__" localSheetId="0" hidden="1">{"fdsup://IBCentral/FAT Viewer?action=UPDATE&amp;creator=factset&amp;DOC_NAME=fat:reuters_ltm_source_window.fat&amp;display_string=Audit&amp;DYN_ARGS=TRUE&amp;VAR:ID1=LECO&amp;VAR:RCODE=FDSREVSTOTAL&amp;VAR:SDATE=20090699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63__FDSAUDITLINK__" hidden="1">{"fdsup://IBCentral/FAT Viewer?action=UPDATE&amp;creator=factset&amp;DOC_NAME=fat:reuters_ltm_source_window.fat&amp;display_string=Audit&amp;DYN_ARGS=TRUE&amp;VAR:ID1=LECO&amp;VAR:RCODE=FDSREVSTOTAL&amp;VAR:SDATE=20090699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64__FDSAUDITLINK__" localSheetId="0" hidden="1">{"fdsup://IBCentral/FAT Viewer?action=UPDATE&amp;creator=factset&amp;DOC_NAME=fat:reuters_ltm_source_window.fat&amp;display_string=Audit&amp;DYN_ARGS=TRUE&amp;VAR:ID1=LECO&amp;VAR:RCODE=FIBCEBITDA&amp;VAR:SDATE=20090699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64__FDSAUDITLINK__" hidden="1">{"fdsup://IBCentral/FAT Viewer?action=UPDATE&amp;creator=factset&amp;DOC_NAME=fat:reuters_ltm_source_window.fat&amp;display_string=Audit&amp;DYN_ARGS=TRUE&amp;VAR:ID1=LECO&amp;VAR:RCODE=FIBCEBITDA&amp;VAR:SDATE=20090699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65__FDSAUDITLINK__" localSheetId="0" hidden="1">{"fdsup://IBCentral/FAT Viewer?action=UPDATE&amp;creator=factset&amp;DOC_NAME=fat:reuters_ltm_source_window.fat&amp;display_string=Audit&amp;DYN_ARGS=TRUE&amp;VAR:ID1=HUB.B&amp;VAR:RCODE=FDSREVSTOTAL&amp;VAR:SDATE=20090699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665__FDSAUDITLINK__" hidden="1">{"fdsup://IBCentral/FAT Viewer?action=UPDATE&amp;creator=factset&amp;DOC_NAME=fat:reuters_ltm_source_window.fat&amp;display_string=Audit&amp;DYN_ARGS=TRUE&amp;VAR:ID1=HUB.B&amp;VAR:RCODE=FDSREVSTOTAL&amp;VAR:SDATE=20090699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666__FDSAUDITLINK__" localSheetId="0" hidden="1">{"fdsup://IBCentral/FAT Viewer?action=UPDATE&amp;creator=factset&amp;DOC_NAME=fat:reuters_ltm_source_window.fat&amp;display_string=Audit&amp;DYN_ARGS=TRUE&amp;VAR:ID1=HUB.B&amp;VAR:RCODE=FIBCEBITDA&amp;VAR:SDATE=20090699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6__FDSAUDITLINK__" hidden="1">{"fdsup://IBCentral/FAT Viewer?action=UPDATE&amp;creator=factset&amp;DOC_NAME=fat:reuters_ltm_source_window.fat&amp;display_string=Audit&amp;DYN_ARGS=TRUE&amp;VAR:ID1=HUB.B&amp;VAR:RCODE=FIBCEBITDA&amp;VAR:SDATE=20090699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7__FDSAUDITLINK__" localSheetId="0" hidden="1">{"fdsup://IBCentral/FAT Viewer?action=UPDATE&amp;creator=factset&amp;DOC_NAME=fat:reuters_ltm_source_window.fat&amp;display_string=Audit&amp;DYN_ARGS=TRUE&amp;VAR:ID1=LII&amp;VAR:RCODE=FDSREVSTOTAL&amp;VAR:SDATE=20090699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7__FDSAUDITLINK__" hidden="1">{"fdsup://IBCentral/FAT Viewer?action=UPDATE&amp;creator=factset&amp;DOC_NAME=fat:reuters_ltm_source_window.fat&amp;display_string=Audit&amp;DYN_ARGS=TRUE&amp;VAR:ID1=LII&amp;VAR:RCODE=FDSREVSTOTAL&amp;VAR:SDATE=20090699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8__FDSAUDITLINK__" localSheetId="0" hidden="1">{"fdsup://IBCentral/FAT Viewer?action=UPDATE&amp;creator=factset&amp;DOC_NAME=fat:reuters_ltm_source_window.fat&amp;display_string=Audit&amp;DYN_ARGS=TRUE&amp;VAR:ID1=LII&amp;VAR:RCODE=FIBCEBITDA&amp;VAR:SDATE=20090699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68__FDSAUDITLINK__" hidden="1">{"fdsup://IBCentral/FAT Viewer?action=UPDATE&amp;creator=factset&amp;DOC_NAME=fat:reuters_ltm_source_window.fat&amp;display_string=Audit&amp;DYN_ARGS=TRUE&amp;VAR:ID1=LII&amp;VAR:RCODE=FIBCEBITDA&amp;VAR:SDATE=20090699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69__FDSAUDITLINK__" localSheetId="0" hidden="1">{"fdsup://IBCentral/FAT Viewer?action=UPDATE&amp;creator=factset&amp;DOC_NAME=fat:reuters_ltm_source_window.fat&amp;display_string=Audit&amp;DYN_ARGS=TRUE&amp;VAR:ID1=GVA&amp;VAR:RCODE=FDSREVSTOTAL&amp;VAR:SDATE=20090699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69__FDSAUDITLINK__" hidden="1">{"fdsup://IBCentral/FAT Viewer?action=UPDATE&amp;creator=factset&amp;DOC_NAME=fat:reuters_ltm_source_window.fat&amp;display_string=Audit&amp;DYN_ARGS=TRUE&amp;VAR:ID1=GVA&amp;VAR:RCODE=FDSREVSTOTAL&amp;VAR:SDATE=20090699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__123Graph_AChart_1K" localSheetId="0" hidden="1">#REF!</definedName>
    <definedName name="_67__123Graph_AChart_1K" hidden="1">#REF!</definedName>
    <definedName name="_67__FDSAUDITLINK__" localSheetId="0" hidden="1">{"fdsup://IBCentral/FAT Viewer?action=UPDATE&amp;creator=factset&amp;DOC_NAME=fat:reuters_ltm_source_window.fat&amp;display_string=Audit&amp;DYN_ARGS=TRUE&amp;VAR:ID1=CPRT&amp;VAR:RCODE=FIBCEBITDA&amp;VAR:SDATE=20090199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7__FDSAUDITLINK__" hidden="1">{"fdsup://IBCentral/FAT Viewer?action=UPDATE&amp;creator=factset&amp;DOC_NAME=fat:reuters_ltm_source_window.fat&amp;display_string=Audit&amp;DYN_ARGS=TRUE&amp;VAR:ID1=CPRT&amp;VAR:RCODE=FIBCEBITDA&amp;VAR:SDATE=20090199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70__FDSAUDITLINK__" localSheetId="0" hidden="1">{"fdsup://IBCentral/FAT Viewer?action=UPDATE&amp;creator=factset&amp;DOC_NAME=fat:reuters_ltm_source_window.fat&amp;display_string=Audit&amp;DYN_ARGS=TRUE&amp;VAR:ID1=GVA&amp;VAR:RCODE=FIBCEBITDA&amp;VAR:SDATE=20090699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0__FDSAUDITLINK__" hidden="1">{"fdsup://IBCentral/FAT Viewer?action=UPDATE&amp;creator=factset&amp;DOC_NAME=fat:reuters_ltm_source_window.fat&amp;display_string=Audit&amp;DYN_ARGS=TRUE&amp;VAR:ID1=GVA&amp;VAR:RCODE=FIBCEBITDA&amp;VAR:SDATE=20090699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1__FDSAUDITLINK__" localSheetId="0" hidden="1">{"fdsup://IBCentral/FAT Viewer?action=UPDATE&amp;creator=factset&amp;DOC_NAME=fat:reuters_ltm_source_window.fat&amp;display_string=Audit&amp;DYN_ARGS=TRUE&amp;VAR:ID1=R&amp;VAR:RCODE=FDSREVSTOTAL&amp;VAR:SDATE=20090699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1__FDSAUDITLINK__" hidden="1">{"fdsup://IBCentral/FAT Viewer?action=UPDATE&amp;creator=factset&amp;DOC_NAME=fat:reuters_ltm_source_window.fat&amp;display_string=Audit&amp;DYN_ARGS=TRUE&amp;VAR:ID1=R&amp;VAR:RCODE=FDSREVSTOTAL&amp;VAR:SDATE=20090699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2__FDSAUDITLINK__" localSheetId="0" hidden="1">{"fdsup://IBCentral/FAT Viewer?action=UPDATE&amp;creator=factset&amp;DOC_NAME=fat:reuters_ltm_source_window.fat&amp;display_string=Audit&amp;DYN_ARGS=TRUE&amp;VAR:ID1=R&amp;VAR:RCODE=FIBCEBITDA&amp;VAR:SDATE=20090699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672__FDSAUDITLINK__" hidden="1">{"fdsup://IBCentral/FAT Viewer?action=UPDATE&amp;creator=factset&amp;DOC_NAME=fat:reuters_ltm_source_window.fat&amp;display_string=Audit&amp;DYN_ARGS=TRUE&amp;VAR:ID1=R&amp;VAR:RCODE=FIBCEBITDA&amp;VAR:SDATE=20090699 &amp;VAR:FREQ=Quarterly&amp;VAR:RELITEM=RP&amp;VAR:CURRENCY=&amp;VAR:CURRSOURCE=EXSH","ARE&amp;VAR:NATFREQ=QUARTERLY&amp;VAR:RFIELD=FINALIZED&amp;VAR:DB_TYPE=&amp;VAR:UNITS=M&amp;window=popup&amp;width=540&amp;height=300&amp;START_MAXIMIZED=FALSE"}</definedName>
    <definedName name="_673__FDSAUDITLINK__" localSheetId="0" hidden="1">{"fdsup://IBCentral/FAT Viewer?action=UPDATE&amp;creator=factset&amp;DOC_NAME=fat:reuters_ltm_source_window.fat&amp;display_string=Audit&amp;DYN_ARGS=TRUE&amp;VAR:ID1=RRD&amp;VAR:RCODE=FDSREVSTOTAL&amp;VAR:SDATE=20090699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3__FDSAUDITLINK__" hidden="1">{"fdsup://IBCentral/FAT Viewer?action=UPDATE&amp;creator=factset&amp;DOC_NAME=fat:reuters_ltm_source_window.fat&amp;display_string=Audit&amp;DYN_ARGS=TRUE&amp;VAR:ID1=RRD&amp;VAR:RCODE=FDSREVSTOTAL&amp;VAR:SDATE=20090699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4__FDSAUDITLINK__" localSheetId="0" hidden="1">{"fdsup://IBCentral/FAT Viewer?action=UPDATE&amp;creator=factset&amp;DOC_NAME=fat:reuters_ltm_source_window.fat&amp;display_string=Audit&amp;DYN_ARGS=TRUE&amp;VAR:ID1=RRD&amp;VAR:RCODE=FIBCEBITDA&amp;VAR:SDATE=20090699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4__FDSAUDITLINK__" hidden="1">{"fdsup://IBCentral/FAT Viewer?action=UPDATE&amp;creator=factset&amp;DOC_NAME=fat:reuters_ltm_source_window.fat&amp;display_string=Audit&amp;DYN_ARGS=TRUE&amp;VAR:ID1=RRD&amp;VAR:RCODE=FIBCEBITDA&amp;VAR:SDATE=20090699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5__FDSAUDITLINK__" localSheetId="0" hidden="1">{"fdsup://IBCentral/FAT Viewer?action=UPDATE&amp;creator=factset&amp;DOC_NAME=fat:reuters_ltm_source_window.fat&amp;display_string=Audit&amp;DYN_ARGS=TRUE&amp;VAR:ID1=TXT&amp;VAR:RCODE=FDSREVSTOTAL&amp;VAR:SDATE=20090699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5__FDSAUDITLINK__" hidden="1">{"fdsup://IBCentral/FAT Viewer?action=UPDATE&amp;creator=factset&amp;DOC_NAME=fat:reuters_ltm_source_window.fat&amp;display_string=Audit&amp;DYN_ARGS=TRUE&amp;VAR:ID1=TXT&amp;VAR:RCODE=FDSREVSTOTAL&amp;VAR:SDATE=20090699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6__FDSAUDITLINK__" localSheetId="0" hidden="1">{"fdsup://IBCentral/FAT Viewer?action=UPDATE&amp;creator=factset&amp;DOC_NAME=fat:reuters_ltm_source_window.fat&amp;display_string=Audit&amp;DYN_ARGS=TRUE&amp;VAR:ID1=TXT&amp;VAR:RCODE=FIBCEBITDA&amp;VAR:SDATE=20090699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6__FDSAUDITLINK__" hidden="1">{"fdsup://IBCentral/FAT Viewer?action=UPDATE&amp;creator=factset&amp;DOC_NAME=fat:reuters_ltm_source_window.fat&amp;display_string=Audit&amp;DYN_ARGS=TRUE&amp;VAR:ID1=TXT&amp;VAR:RCODE=FIBCEBITDA&amp;VAR:SDATE=20090699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7__FDSAUDITLINK__" localSheetId="0" hidden="1">{"fdsup://IBCentral/FAT Viewer?action=UPDATE&amp;creator=factset&amp;DOC_NAME=fat:reuters_ltm_source_window.fat&amp;display_string=Audit&amp;DYN_ARGS=TRUE&amp;VAR:ID1=ROL&amp;VAR:RCODE=FDSREVSTOTAL&amp;VAR:SDATE=20090699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7__FDSAUDITLINK__" hidden="1">{"fdsup://IBCentral/FAT Viewer?action=UPDATE&amp;creator=factset&amp;DOC_NAME=fat:reuters_ltm_source_window.fat&amp;display_string=Audit&amp;DYN_ARGS=TRUE&amp;VAR:ID1=ROL&amp;VAR:RCODE=FDSREVSTOTAL&amp;VAR:SDATE=20090699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78__FDSAUDITLINK__" localSheetId="0" hidden="1">{"fdsup://IBCentral/FAT Viewer?action=UPDATE&amp;creator=factset&amp;DOC_NAME=fat:reuters_ltm_source_window.fat&amp;display_string=Audit&amp;DYN_ARGS=TRUE&amp;VAR:ID1=ROL&amp;VAR:RCODE=FIBCEBITDA&amp;VAR:SDATE=20090699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8__FDSAUDITLINK__" hidden="1">{"fdsup://IBCentral/FAT Viewer?action=UPDATE&amp;creator=factset&amp;DOC_NAME=fat:reuters_ltm_source_window.fat&amp;display_string=Audit&amp;DYN_ARGS=TRUE&amp;VAR:ID1=ROL&amp;VAR:RCODE=FIBCEBITDA&amp;VAR:SDATE=20090699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79__FDSAUDITLINK__" localSheetId="0" hidden="1">{"fdsup://IBCentral/FAT Viewer?action=UPDATE&amp;creator=factset&amp;DOC_NAME=fat:reuters_ltm_source_window.fat&amp;display_string=Audit&amp;DYN_ARGS=TRUE&amp;VAR:ID1=LSTR&amp;VAR:RCODE=FDSREVSTOTAL&amp;VAR:SDATE=20090699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79__FDSAUDITLINK__" hidden="1">{"fdsup://IBCentral/FAT Viewer?action=UPDATE&amp;creator=factset&amp;DOC_NAME=fat:reuters_ltm_source_window.fat&amp;display_string=Audit&amp;DYN_ARGS=TRUE&amp;VAR:ID1=LSTR&amp;VAR:RCODE=FDSREVSTOTAL&amp;VAR:SDATE=20090699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68__FDSAUDITLINK__" localSheetId="0" hidden="1">{"fdsup://IBCentral/FAT Viewer?action=UPDATE&amp;creator=factset&amp;DOC_NAME=fat:reuters_ltm_source_window.fat&amp;display_string=Audit&amp;DYN_ARGS=TRUE&amp;VAR:ID1=MAS&amp;VAR:RCODE=FIBCEBITDA&amp;VAR:SDATE=20090399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__FDSAUDITLINK__" hidden="1">{"fdsup://IBCentral/FAT Viewer?action=UPDATE&amp;creator=factset&amp;DOC_NAME=fat:reuters_ltm_source_window.fat&amp;display_string=Audit&amp;DYN_ARGS=TRUE&amp;VAR:ID1=MAS&amp;VAR:RCODE=FIBCEBITDA&amp;VAR:SDATE=20090399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0__FDSAUDITLINK__" localSheetId="0" hidden="1">{"fdsup://IBCentral/FAT Viewer?action=UPDATE&amp;creator=factset&amp;DOC_NAME=fat:reuters_ltm_source_window.fat&amp;display_string=Audit&amp;DYN_ARGS=TRUE&amp;VAR:ID1=LSTR&amp;VAR:RCODE=FIBCEBITDA&amp;VAR:SDATE=20090699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80__FDSAUDITLINK__" hidden="1">{"fdsup://IBCentral/FAT Viewer?action=UPDATE&amp;creator=factset&amp;DOC_NAME=fat:reuters_ltm_source_window.fat&amp;display_string=Audit&amp;DYN_ARGS=TRUE&amp;VAR:ID1=LSTR&amp;VAR:RCODE=FIBCEBITDA&amp;VAR:SDATE=20090699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81__FDSAUDITLINK__" localSheetId="0" hidden="1">{"fdsup://IBCentral/FAT Viewer?action=UPDATE&amp;creator=factset&amp;DOC_NAME=fat:reuters_ltm_source_window.fat&amp;display_string=Audit&amp;DYN_ARGS=TRUE&amp;VAR:ID1=CXW&amp;VAR:RCODE=FDSREVSTOTAL&amp;VAR:SDATE=20090699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1__FDSAUDITLINK__" hidden="1">{"fdsup://IBCentral/FAT Viewer?action=UPDATE&amp;creator=factset&amp;DOC_NAME=fat:reuters_ltm_source_window.fat&amp;display_string=Audit&amp;DYN_ARGS=TRUE&amp;VAR:ID1=CXW&amp;VAR:RCODE=FDSREVSTOTAL&amp;VAR:SDATE=20090699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2__FDSAUDITLINK__" localSheetId="0" hidden="1">{"fdsup://IBCentral/FAT Viewer?action=UPDATE&amp;creator=factset&amp;DOC_NAME=fat:reuters_ltm_source_window.fat&amp;display_string=Audit&amp;DYN_ARGS=TRUE&amp;VAR:ID1=CXW&amp;VAR:RCODE=FIBCEBITDA&amp;VAR:SDATE=20090699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2__FDSAUDITLINK__" hidden="1">{"fdsup://IBCentral/FAT Viewer?action=UPDATE&amp;creator=factset&amp;DOC_NAME=fat:reuters_ltm_source_window.fat&amp;display_string=Audit&amp;DYN_ARGS=TRUE&amp;VAR:ID1=CXW&amp;VAR:RCODE=FIBCEBITDA&amp;VAR:SDATE=20090699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3__FDSAUDITLINK__" localSheetId="0" hidden="1">{"fdsup://IBCentral/FAT Viewer?action=UPDATE&amp;creator=factset&amp;DOC_NAME=fat:reuters_ltm_source_window.fat&amp;display_string=Audit&amp;DYN_ARGS=TRUE&amp;VAR:ID1=IEX&amp;VAR:RCODE=FDSREVSTOTAL&amp;VAR:SDATE=20090699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3__FDSAUDITLINK__" hidden="1">{"fdsup://IBCentral/FAT Viewer?action=UPDATE&amp;creator=factset&amp;DOC_NAME=fat:reuters_ltm_source_window.fat&amp;display_string=Audit&amp;DYN_ARGS=TRUE&amp;VAR:ID1=IEX&amp;VAR:RCODE=FDSREVSTOTAL&amp;VAR:SDATE=20090699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4__FDSAUDITLINK__" localSheetId="0" hidden="1">{"fdsup://IBCentral/FAT Viewer?action=UPDATE&amp;creator=factset&amp;DOC_NAME=fat:reuters_ltm_source_window.fat&amp;display_string=Audit&amp;DYN_ARGS=TRUE&amp;VAR:ID1=IEX&amp;VAR:RCODE=FIBCEBITDA&amp;VAR:SDATE=20090699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4__FDSAUDITLINK__" hidden="1">{"fdsup://IBCentral/FAT Viewer?action=UPDATE&amp;creator=factset&amp;DOC_NAME=fat:reuters_ltm_source_window.fat&amp;display_string=Audit&amp;DYN_ARGS=TRUE&amp;VAR:ID1=IEX&amp;VAR:RCODE=FIBCEBITDA&amp;VAR:SDATE=20090699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5__FDSAUDITLINK__" localSheetId="0" hidden="1">{"fdsup://IBCentral/FAT Viewer?action=UPDATE&amp;creator=factset&amp;DOC_NAME=fat:reuters_ltm_source_window.fat&amp;display_string=Audit&amp;DYN_ARGS=TRUE&amp;VAR:ID1=AG&amp;VAR:RCODE=FDSREVSTOTAL&amp;VAR:SDATE=20090699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85__FDSAUDITLINK__" hidden="1">{"fdsup://IBCentral/FAT Viewer?action=UPDATE&amp;creator=factset&amp;DOC_NAME=fat:reuters_ltm_source_window.fat&amp;display_string=Audit&amp;DYN_ARGS=TRUE&amp;VAR:ID1=AG&amp;VAR:RCODE=FDSREVSTOTAL&amp;VAR:SDATE=20090699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686__FDSAUDITLINK__" localSheetId="0" hidden="1">{"fdsup://IBCentral/FAT Viewer?action=UPDATE&amp;creator=factset&amp;DOC_NAME=fat:reuters_ltm_source_window.fat&amp;display_string=Audit&amp;DYN_ARGS=TRUE&amp;VAR:ID1=AG&amp;VAR:RCODE=FIBCEBITDA&amp;VAR:SDATE=20090699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686__FDSAUDITLINK__" hidden="1">{"fdsup://IBCentral/FAT Viewer?action=UPDATE&amp;creator=factset&amp;DOC_NAME=fat:reuters_ltm_source_window.fat&amp;display_string=Audit&amp;DYN_ARGS=TRUE&amp;VAR:ID1=AG&amp;VAR:RCODE=FIBCEBITDA&amp;VAR:SDATE=20090699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687__FDSAUDITLINK__" localSheetId="0" hidden="1">{"fdsup://IBCentral/FAT Viewer?action=UPDATE&amp;creator=factset&amp;DOC_NAME=fat:reuters_ltm_source_window.fat&amp;display_string=Audit&amp;DYN_ARGS=TRUE&amp;VAR:ID1=HSC&amp;VAR:RCODE=FDSREVSTOTAL&amp;VAR:SDATE=20090699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7__FDSAUDITLINK__" hidden="1">{"fdsup://IBCentral/FAT Viewer?action=UPDATE&amp;creator=factset&amp;DOC_NAME=fat:reuters_ltm_source_window.fat&amp;display_string=Audit&amp;DYN_ARGS=TRUE&amp;VAR:ID1=HSC&amp;VAR:RCODE=FDSREVSTOTAL&amp;VAR:SDATE=20090699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8__FDSAUDITLINK__" localSheetId="0" hidden="1">{"fdsup://IBCentral/FAT Viewer?action=UPDATE&amp;creator=factset&amp;DOC_NAME=fat:reuters_ltm_source_window.fat&amp;display_string=Audit&amp;DYN_ARGS=TRUE&amp;VAR:ID1=HSC&amp;VAR:RCODE=FIBCEBITDA&amp;VAR:SDATE=20090699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8__FDSAUDITLINK__" hidden="1">{"fdsup://IBCentral/FAT Viewer?action=UPDATE&amp;creator=factset&amp;DOC_NAME=fat:reuters_ltm_source_window.fat&amp;display_string=Audit&amp;DYN_ARGS=TRUE&amp;VAR:ID1=HSC&amp;VAR:RCODE=FIBCEBITDA&amp;VAR:SDATE=20090699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89__FDSAUDITLINK__" localSheetId="0" hidden="1">{"fdsup://IBCentral/FAT Viewer?action=UPDATE&amp;creator=factset&amp;DOC_NAME=fat:reuters_ltm_source_window.fat&amp;display_string=Audit&amp;DYN_ARGS=TRUE&amp;VAR:ID1=WCN&amp;VAR:RCODE=FDSREVSTOTAL&amp;VAR:SDATE=20090699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89__FDSAUDITLINK__" hidden="1">{"fdsup://IBCentral/FAT Viewer?action=UPDATE&amp;creator=factset&amp;DOC_NAME=fat:reuters_ltm_source_window.fat&amp;display_string=Audit&amp;DYN_ARGS=TRUE&amp;VAR:ID1=WCN&amp;VAR:RCODE=FDSREVSTOTAL&amp;VAR:SDATE=20090699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__123Graph_AChart_1L" localSheetId="0" hidden="1">#REF!</definedName>
    <definedName name="_69__123Graph_AChart_1L" hidden="1">#REF!</definedName>
    <definedName name="_69__FDSAUDITLINK__" localSheetId="0" hidden="1">{"fdsup://IBCentral/FAT Viewer?action=UPDATE&amp;creator=factset&amp;DOC_NAME=fat:reuters_ltm_source_window.fat&amp;display_string=Audit&amp;DYN_ARGS=TRUE&amp;VAR:ID1=SPW&amp;VAR:RCODE=FIBCEBITDA&amp;VAR:SDATE=20090399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__FDSAUDITLINK__" hidden="1">{"fdsup://IBCentral/FAT Viewer?action=UPDATE&amp;creator=factset&amp;DOC_NAME=fat:reuters_ltm_source_window.fat&amp;display_string=Audit&amp;DYN_ARGS=TRUE&amp;VAR:ID1=SPW&amp;VAR:RCODE=FIBCEBITDA&amp;VAR:SDATE=20090399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0__FDSAUDITLINK__" localSheetId="0" hidden="1">{"fdsup://IBCentral/FAT Viewer?action=UPDATE&amp;creator=factset&amp;DOC_NAME=fat:reuters_ltm_source_window.fat&amp;display_string=Audit&amp;DYN_ARGS=TRUE&amp;VAR:ID1=WCN&amp;VAR:RCODE=FIBCEBITDA&amp;VAR:SDATE=20090699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0__FDSAUDITLINK__" hidden="1">{"fdsup://IBCentral/FAT Viewer?action=UPDATE&amp;creator=factset&amp;DOC_NAME=fat:reuters_ltm_source_window.fat&amp;display_string=Audit&amp;DYN_ARGS=TRUE&amp;VAR:ID1=WCN&amp;VAR:RCODE=FIBCEBITDA&amp;VAR:SDATE=20090699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1__FDSAUDITLINK__" localSheetId="0" hidden="1">{"fdsup://IBCentral/FAT Viewer?action=UPDATE&amp;creator=factset&amp;DOC_NAME=fat:reuters_ltm_source_window.fat&amp;display_string=Audit&amp;DYN_ARGS=TRUE&amp;VAR:ID1=ATK&amp;VAR:RCODE=FDSREVSTOTAL&amp;VAR:SDATE=20090699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1__FDSAUDITLINK__" hidden="1">{"fdsup://IBCentral/FAT Viewer?action=UPDATE&amp;creator=factset&amp;DOC_NAME=fat:reuters_ltm_source_window.fat&amp;display_string=Audit&amp;DYN_ARGS=TRUE&amp;VAR:ID1=ATK&amp;VAR:RCODE=FDSREVSTOTAL&amp;VAR:SDATE=20090699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2__FDSAUDITLINK__" localSheetId="0" hidden="1">{"fdsup://IBCentral/FAT Viewer?action=UPDATE&amp;creator=factset&amp;DOC_NAME=fat:reuters_ltm_source_window.fat&amp;display_string=Audit&amp;DYN_ARGS=TRUE&amp;VAR:ID1=ATK&amp;VAR:RCODE=FIBCEBITDA&amp;VAR:SDATE=20090699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2__FDSAUDITLINK__" hidden="1">{"fdsup://IBCentral/FAT Viewer?action=UPDATE&amp;creator=factset&amp;DOC_NAME=fat:reuters_ltm_source_window.fat&amp;display_string=Audit&amp;DYN_ARGS=TRUE&amp;VAR:ID1=ATK&amp;VAR:RCODE=FIBCEBITDA&amp;VAR:SDATE=20090699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3__FDSAUDITLINK__" localSheetId="0" hidden="1">{"fdsup://IBCentral/FAT Viewer?action=UPDATE&amp;creator=factset&amp;DOC_NAME=fat:reuters_ltm_source_window.fat&amp;display_string=Audit&amp;DYN_ARGS=TRUE&amp;VAR:ID1=PNR&amp;VAR:RCODE=FDSREVSTOTAL&amp;VAR:SDATE=20090699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3__FDSAUDITLINK__" hidden="1">{"fdsup://IBCentral/FAT Viewer?action=UPDATE&amp;creator=factset&amp;DOC_NAME=fat:reuters_ltm_source_window.fat&amp;display_string=Audit&amp;DYN_ARGS=TRUE&amp;VAR:ID1=PNR&amp;VAR:RCODE=FDSREVSTOTAL&amp;VAR:SDATE=20090699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4__FDSAUDITLINK__" localSheetId="0" hidden="1">{"fdsup://IBCentral/FAT Viewer?action=UPDATE&amp;creator=factset&amp;DOC_NAME=fat:reuters_ltm_source_window.fat&amp;display_string=Audit&amp;DYN_ARGS=TRUE&amp;VAR:ID1=PNR&amp;VAR:RCODE=FIBCEBITDA&amp;VAR:SDATE=20090699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4__FDSAUDITLINK__" hidden="1">{"fdsup://IBCentral/FAT Viewer?action=UPDATE&amp;creator=factset&amp;DOC_NAME=fat:reuters_ltm_source_window.fat&amp;display_string=Audit&amp;DYN_ARGS=TRUE&amp;VAR:ID1=PNR&amp;VAR:RCODE=FIBCEBITDA&amp;VAR:SDATE=20090699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5__FDSAUDITLINK__" localSheetId="0" hidden="1">{"fdsup://IBCentral/FAT Viewer?action=UPDATE&amp;creator=factset&amp;DOC_NAME=fat:reuters_ltm_source_window.fat&amp;display_string=Audit&amp;DYN_ARGS=TRUE&amp;VAR:ID1=KBR&amp;VAR:RCODE=FDSREVSTOTAL&amp;VAR:SDATE=20090699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5__FDSAUDITLINK__" hidden="1">{"fdsup://IBCentral/FAT Viewer?action=UPDATE&amp;creator=factset&amp;DOC_NAME=fat:reuters_ltm_source_window.fat&amp;display_string=Audit&amp;DYN_ARGS=TRUE&amp;VAR:ID1=KBR&amp;VAR:RCODE=FDSREVSTOTAL&amp;VAR:SDATE=20090699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6__FDSAUDITLINK__" localSheetId="0" hidden="1">{"fdsup://IBCentral/FAT Viewer?action=UPDATE&amp;creator=factset&amp;DOC_NAME=fat:reuters_ltm_source_window.fat&amp;display_string=Audit&amp;DYN_ARGS=TRUE&amp;VAR:ID1=KBR&amp;VAR:RCODE=FIBCEBITDA&amp;VAR:SDATE=20090699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6__FDSAUDITLINK__" hidden="1">{"fdsup://IBCentral/FAT Viewer?action=UPDATE&amp;creator=factset&amp;DOC_NAME=fat:reuters_ltm_source_window.fat&amp;display_string=Audit&amp;DYN_ARGS=TRUE&amp;VAR:ID1=KBR&amp;VAR:RCODE=FIBCEBITDA&amp;VAR:SDATE=20090699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7__FDSAUDITLINK__" localSheetId="0" hidden="1">{"fdsup://IBCentral/FAT Viewer?action=UPDATE&amp;creator=factset&amp;DOC_NAME=fat:reuters_ltm_source_window.fat&amp;display_string=Audit&amp;DYN_ARGS=TRUE&amp;VAR:ID1=MAN&amp;VAR:RCODE=FDSREVSTOTAL&amp;VAR:SDATE=20090699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7__FDSAUDITLINK__" hidden="1">{"fdsup://IBCentral/FAT Viewer?action=UPDATE&amp;creator=factset&amp;DOC_NAME=fat:reuters_ltm_source_window.fat&amp;display_string=Audit&amp;DYN_ARGS=TRUE&amp;VAR:ID1=MAN&amp;VAR:RCODE=FDSREVSTOTAL&amp;VAR:SDATE=20090699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8__FDSAUDITLINK__" localSheetId="0" hidden="1">{"fdsup://IBCentral/FAT Viewer?action=UPDATE&amp;creator=factset&amp;DOC_NAME=fat:reuters_ltm_source_window.fat&amp;display_string=Audit&amp;DYN_ARGS=TRUE&amp;VAR:ID1=MAN&amp;VAR:RCODE=FIBCEBITDA&amp;VAR:SDATE=20090699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8__FDSAUDITLINK__" hidden="1">{"fdsup://IBCentral/FAT Viewer?action=UPDATE&amp;creator=factset&amp;DOC_NAME=fat:reuters_ltm_source_window.fat&amp;display_string=Audit&amp;DYN_ARGS=TRUE&amp;VAR:ID1=MAN&amp;VAR:RCODE=FIBCEBITDA&amp;VAR:SDATE=20090699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699__FDSAUDITLINK__" localSheetId="0" hidden="1">{"fdsup://IBCentral/FAT Viewer?action=UPDATE&amp;creator=factset&amp;DOC_NAME=fat:reuters_ltm_source_window.fat&amp;display_string=Audit&amp;DYN_ARGS=TRUE&amp;VAR:ID1=FCN&amp;VAR:RCODE=FDSREVSTOTAL&amp;VAR:SDATE=20090699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99__FDSAUDITLINK__" hidden="1">{"fdsup://IBCentral/FAT Viewer?action=UPDATE&amp;creator=factset&amp;DOC_NAME=fat:reuters_ltm_source_window.fat&amp;display_string=Audit&amp;DYN_ARGS=TRUE&amp;VAR:ID1=FCN&amp;VAR:RCODE=FDSREVSTOTAL&amp;VAR:SDATE=20090699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6ÿ__I" localSheetId="0">#REF!</definedName>
    <definedName name="_6ÿ__I">#REF!</definedName>
    <definedName name="_6ÿ_0Q" localSheetId="0">#REF!</definedName>
    <definedName name="_6ÿ_0Q">#REF!</definedName>
    <definedName name="_7__FDSAUDITLINK__" localSheetId="0" hidden="1">{"fdsup://IBCentral/FAT Viewer?action=UPDATE&amp;creator=factset&amp;DOC_NAME=fat:reuters_ltm_source_window.fat&amp;display_string=Audit&amp;DYN_ARGS=TRUE&amp;VAR:ID1=GMT&amp;VAR:RCODE=FIBCEBITDA&amp;VAR:SDATE=20090399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__FDSAUDITLINK__" hidden="1">{"fdsup://IBCentral/FAT Viewer?action=UPDATE&amp;creator=factset&amp;DOC_NAME=fat:reuters_ltm_source_window.fat&amp;display_string=Audit&amp;DYN_ARGS=TRUE&amp;VAR:ID1=GMT&amp;VAR:RCODE=FIBCEBITDA&amp;VAR:SDATE=20090399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_0FAMERangeDJ_BALA" localSheetId="0">#REF!</definedName>
    <definedName name="_7_0FAMERangeDJ_BALA">#REF!</definedName>
    <definedName name="_7_0NOPAT_Sh" localSheetId="0">#REF!</definedName>
    <definedName name="_7_0NOPAT_Sh">#REF!</definedName>
    <definedName name="_7_3__Income_before_ta" localSheetId="0">#REF!</definedName>
    <definedName name="_7_3__Income_before_ta">#REF!</definedName>
    <definedName name="_70__FDSAUDITLINK__" localSheetId="0" hidden="1">{"fdsup://IBCentral/FAT Viewer?action=UPDATE&amp;creator=factset&amp;DOC_NAME=fat:reuters_ltm_source_window.fat&amp;display_string=Audit&amp;DYN_ARGS=TRUE&amp;VAR:ID1=ACM&amp;VAR:RCODE=FIBCEBITDA&amp;VAR:SDATE=20090399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__FDSAUDITLINK__" hidden="1">{"fdsup://IBCentral/FAT Viewer?action=UPDATE&amp;creator=factset&amp;DOC_NAME=fat:reuters_ltm_source_window.fat&amp;display_string=Audit&amp;DYN_ARGS=TRUE&amp;VAR:ID1=ACM&amp;VAR:RCODE=FIBCEBITDA&amp;VAR:SDATE=20090399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0__FDSAUDITLINK__" localSheetId="0" hidden="1">{"fdsup://IBCentral/FAT Viewer?action=UPDATE&amp;creator=factset&amp;DOC_NAME=fat:reuters_ltm_source_window.fat&amp;display_string=Audit&amp;DYN_ARGS=TRUE&amp;VAR:ID1=FCN&amp;VAR:RCODE=FIBCEBITDA&amp;VAR:SDATE=20090699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0__FDSAUDITLINK__" hidden="1">{"fdsup://IBCentral/FAT Viewer?action=UPDATE&amp;creator=factset&amp;DOC_NAME=fat:reuters_ltm_source_window.fat&amp;display_string=Audit&amp;DYN_ARGS=TRUE&amp;VAR:ID1=FCN&amp;VAR:RCODE=FIBCEBITDA&amp;VAR:SDATE=20090699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1__FDSAUDITLINK__" localSheetId="0" hidden="1">{"fdsup://IBCentral/FAT Viewer?action=UPDATE&amp;creator=factset&amp;DOC_NAME=fat:reuters_ltm_source_window.fat&amp;display_string=Audit&amp;DYN_ARGS=TRUE&amp;VAR:ID1=AVY&amp;VAR:RCODE=FDSREVSTOTAL&amp;VAR:SDATE=20090699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1__FDSAUDITLINK__" hidden="1">{"fdsup://IBCentral/FAT Viewer?action=UPDATE&amp;creator=factset&amp;DOC_NAME=fat:reuters_ltm_source_window.fat&amp;display_string=Audit&amp;DYN_ARGS=TRUE&amp;VAR:ID1=AVY&amp;VAR:RCODE=FDSREVSTOTAL&amp;VAR:SDATE=20090699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2__FDSAUDITLINK__" localSheetId="0" hidden="1">{"fdsup://IBCentral/FAT Viewer?action=UPDATE&amp;creator=factset&amp;DOC_NAME=fat:reuters_ltm_source_window.fat&amp;display_string=Audit&amp;DYN_ARGS=TRUE&amp;VAR:ID1=AVY&amp;VAR:RCODE=FIBCEBITDA&amp;VAR:SDATE=20090699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2__FDSAUDITLINK__" hidden="1">{"fdsup://IBCentral/FAT Viewer?action=UPDATE&amp;creator=factset&amp;DOC_NAME=fat:reuters_ltm_source_window.fat&amp;display_string=Audit&amp;DYN_ARGS=TRUE&amp;VAR:ID1=AVY&amp;VAR:RCODE=FIBCEBITDA&amp;VAR:SDATE=20090699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3__FDSAUDITLINK__" localSheetId="0" hidden="1">{"fdsup://IBCentral/FAT Viewer?action=UPDATE&amp;creator=factset&amp;DOC_NAME=fat:reuters_ltm_source_window.fat&amp;display_string=Audit&amp;DYN_ARGS=TRUE&amp;VAR:ID1=SGR&amp;VAR:RCODE=FDSREVSTOTAL&amp;VAR:SDATE=20090599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3__FDSAUDITLINK__" hidden="1">{"fdsup://IBCentral/FAT Viewer?action=UPDATE&amp;creator=factset&amp;DOC_NAME=fat:reuters_ltm_source_window.fat&amp;display_string=Audit&amp;DYN_ARGS=TRUE&amp;VAR:ID1=SGR&amp;VAR:RCODE=FDSREVSTOTAL&amp;VAR:SDATE=20090599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4__FDSAUDITLINK__" localSheetId="0" hidden="1">{"fdsup://IBCentral/FAT Viewer?action=UPDATE&amp;creator=factset&amp;DOC_NAME=fat:reuters_ltm_source_window.fat&amp;display_string=Audit&amp;DYN_ARGS=TRUE&amp;VAR:ID1=SGR&amp;VAR:RCODE=FIBCEBITDA&amp;VAR:SDATE=20090599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4__FDSAUDITLINK__" hidden="1">{"fdsup://IBCentral/FAT Viewer?action=UPDATE&amp;creator=factset&amp;DOC_NAME=fat:reuters_ltm_source_window.fat&amp;display_string=Audit&amp;DYN_ARGS=TRUE&amp;VAR:ID1=SGR&amp;VAR:RCODE=FIBCEBITDA&amp;VAR:SDATE=20090599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5__FDSAUDITLINK__" localSheetId="0" hidden="1">{"fdsup://IBCentral/FAT Viewer?action=UPDATE&amp;creator=factset&amp;DOC_NAME=fat:reuters_ltm_source_window.fat&amp;display_string=Audit&amp;DYN_ARGS=TRUE&amp;VAR:ID1=MAS&amp;VAR:RCODE=FDSREVSTOTAL&amp;VAR:SDATE=20090699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5__FDSAUDITLINK__" hidden="1">{"fdsup://IBCentral/FAT Viewer?action=UPDATE&amp;creator=factset&amp;DOC_NAME=fat:reuters_ltm_source_window.fat&amp;display_string=Audit&amp;DYN_ARGS=TRUE&amp;VAR:ID1=MAS&amp;VAR:RCODE=FDSREVSTOTAL&amp;VAR:SDATE=20090699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6__FDSAUDITLINK__" localSheetId="0" hidden="1">{"fdsup://IBCentral/FAT Viewer?action=UPDATE&amp;creator=factset&amp;DOC_NAME=fat:reuters_ltm_source_window.fat&amp;display_string=Audit&amp;DYN_ARGS=TRUE&amp;VAR:ID1=MAS&amp;VAR:RCODE=FIBCEBITDA&amp;VAR:SDATE=20090699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6__FDSAUDITLINK__" hidden="1">{"fdsup://IBCentral/FAT Viewer?action=UPDATE&amp;creator=factset&amp;DOC_NAME=fat:reuters_ltm_source_window.fat&amp;display_string=Audit&amp;DYN_ARGS=TRUE&amp;VAR:ID1=MAS&amp;VAR:RCODE=FIBCEBITDA&amp;VAR:SDATE=20090699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7__FDSAUDITLINK__" localSheetId="0" hidden="1">{"fdsup://IBCentral/FAT Viewer?action=UPDATE&amp;creator=factset&amp;DOC_NAME=fat:reuters_ltm_source_window.fat&amp;display_string=Audit&amp;DYN_ARGS=TRUE&amp;VAR:ID1=SPW&amp;VAR:RCODE=FDSREVSTOTAL&amp;VAR:SDATE=20090699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7__FDSAUDITLINK__" hidden="1">{"fdsup://IBCentral/FAT Viewer?action=UPDATE&amp;creator=factset&amp;DOC_NAME=fat:reuters_ltm_source_window.fat&amp;display_string=Audit&amp;DYN_ARGS=TRUE&amp;VAR:ID1=SPW&amp;VAR:RCODE=FDSREVSTOTAL&amp;VAR:SDATE=20090699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8__FDSAUDITLINK__" localSheetId="0" hidden="1">{"fdsup://IBCentral/FAT Viewer?action=UPDATE&amp;creator=factset&amp;DOC_NAME=fat:reuters_ltm_source_window.fat&amp;display_string=Audit&amp;DYN_ARGS=TRUE&amp;VAR:ID1=SPW&amp;VAR:RCODE=FIBCEBITDA&amp;VAR:SDATE=20090699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8__FDSAUDITLINK__" hidden="1">{"fdsup://IBCentral/FAT Viewer?action=UPDATE&amp;creator=factset&amp;DOC_NAME=fat:reuters_ltm_source_window.fat&amp;display_string=Audit&amp;DYN_ARGS=TRUE&amp;VAR:ID1=SPW&amp;VAR:RCODE=FIBCEBITDA&amp;VAR:SDATE=20090699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09__FDSAUDITLINK__" localSheetId="0" hidden="1">{"fdsup://IBCentral/FAT Viewer?action=UPDATE&amp;creator=factset&amp;DOC_NAME=fat:reuters_ltm_source_window.fat&amp;display_string=Audit&amp;DYN_ARGS=TRUE&amp;VAR:ID1=ACM&amp;VAR:RCODE=FDSREVSTOTAL&amp;VAR:SDATE=20090699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09__FDSAUDITLINK__" hidden="1">{"fdsup://IBCentral/FAT Viewer?action=UPDATE&amp;creator=factset&amp;DOC_NAME=fat:reuters_ltm_source_window.fat&amp;display_string=Audit&amp;DYN_ARGS=TRUE&amp;VAR:ID1=ACM&amp;VAR:RCODE=FDSREVSTOTAL&amp;VAR:SDATE=20090699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__123Graph_AChart_1M" localSheetId="0" hidden="1">#REF!</definedName>
    <definedName name="_71__123Graph_AChart_1M" hidden="1">#REF!</definedName>
    <definedName name="_71__FDSAUDITLINK__" localSheetId="0" hidden="1">{"fdsup://IBCentral/FAT Viewer?action=UPDATE&amp;creator=factset&amp;DOC_NAME=fat:reuters_ltm_source_window.fat&amp;display_string=Audit&amp;DYN_ARGS=TRUE&amp;VAR:ID1=RHI&amp;VAR:RCODE=FIBCEBITDA&amp;VAR:SDATE=20090399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__FDSAUDITLINK__" hidden="1">{"fdsup://IBCentral/FAT Viewer?action=UPDATE&amp;creator=factset&amp;DOC_NAME=fat:reuters_ltm_source_window.fat&amp;display_string=Audit&amp;DYN_ARGS=TRUE&amp;VAR:ID1=RHI&amp;VAR:RCODE=FIBCEBITDA&amp;VAR:SDATE=20090399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0__FDSAUDITLINK__" localSheetId="0" hidden="1">{"fdsup://IBCentral/FAT Viewer?action=UPDATE&amp;creator=factset&amp;DOC_NAME=fat:reuters_ltm_source_window.fat&amp;display_string=Audit&amp;DYN_ARGS=TRUE&amp;VAR:ID1=ACM&amp;VAR:RCODE=FIBCEBITDA&amp;VAR:SDATE=20090699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0__FDSAUDITLINK__" hidden="1">{"fdsup://IBCentral/FAT Viewer?action=UPDATE&amp;creator=factset&amp;DOC_NAME=fat:reuters_ltm_source_window.fat&amp;display_string=Audit&amp;DYN_ARGS=TRUE&amp;VAR:ID1=ACM&amp;VAR:RCODE=FIBCEBITDA&amp;VAR:SDATE=20090699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1__FDSAUDITLINK__" localSheetId="0" hidden="1">{"fdsup://IBCentral/FAT Viewer?action=UPDATE&amp;creator=factset&amp;DOC_NAME=fat:reuters_ltm_source_window.fat&amp;display_string=Audit&amp;DYN_ARGS=TRUE&amp;VAR:ID1=RHI&amp;VAR:RCODE=FDSREVSTOTAL&amp;VAR:SDATE=20090699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1__FDSAUDITLINK__" hidden="1">{"fdsup://IBCentral/FAT Viewer?action=UPDATE&amp;creator=factset&amp;DOC_NAME=fat:reuters_ltm_source_window.fat&amp;display_string=Audit&amp;DYN_ARGS=TRUE&amp;VAR:ID1=RHI&amp;VAR:RCODE=FDSREVSTOTAL&amp;VAR:SDATE=20090699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2__FDSAUDITLINK__" localSheetId="0" hidden="1">{"fdsup://IBCentral/FAT Viewer?action=UPDATE&amp;creator=factset&amp;DOC_NAME=fat:reuters_ltm_source_window.fat&amp;display_string=Audit&amp;DYN_ARGS=TRUE&amp;VAR:ID1=RHI&amp;VAR:RCODE=FIBCEBITDA&amp;VAR:SDATE=20090699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2__FDSAUDITLINK__" hidden="1">{"fdsup://IBCentral/FAT Viewer?action=UPDATE&amp;creator=factset&amp;DOC_NAME=fat:reuters_ltm_source_window.fat&amp;display_string=Audit&amp;DYN_ARGS=TRUE&amp;VAR:ID1=RHI&amp;VAR:RCODE=FIBCEBITDA&amp;VAR:SDATE=20090699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3__FDSAUDITLINK__" localSheetId="0" hidden="1">{"fdsup://IBCentral/FAT Viewer?action=UPDATE&amp;creator=factset&amp;DOC_NAME=fat:reuters_ltm_source_window.fat&amp;display_string=Audit&amp;DYN_ARGS=TRUE&amp;VAR:ID1=JBHT&amp;VAR:RCODE=FDSREVSTOTAL&amp;VAR:SDATE=20090699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13__FDSAUDITLINK__" hidden="1">{"fdsup://IBCentral/FAT Viewer?action=UPDATE&amp;creator=factset&amp;DOC_NAME=fat:reuters_ltm_source_window.fat&amp;display_string=Audit&amp;DYN_ARGS=TRUE&amp;VAR:ID1=JBHT&amp;VAR:RCODE=FDSREVSTOTAL&amp;VAR:SDATE=20090699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14__FDSAUDITLINK__" localSheetId="0" hidden="1">{"fdsup://IBCentral/FAT Viewer?action=UPDATE&amp;creator=factset&amp;DOC_NAME=fat:reuters_ltm_source_window.fat&amp;display_string=Audit&amp;DYN_ARGS=TRUE&amp;VAR:ID1=JBHT&amp;VAR:RCODE=FIBCEBITDA&amp;VAR:SDATE=20090699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14__FDSAUDITLINK__" hidden="1">{"fdsup://IBCentral/FAT Viewer?action=UPDATE&amp;creator=factset&amp;DOC_NAME=fat:reuters_ltm_source_window.fat&amp;display_string=Audit&amp;DYN_ARGS=TRUE&amp;VAR:ID1=JBHT&amp;VAR:RCODE=FIBCEBITDA&amp;VAR:SDATE=20090699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15__FDSAUDITLINK__" localSheetId="0" hidden="1">{"fdsup://IBCentral/FAT Viewer?action=UPDATE&amp;creator=factset&amp;DOC_NAME=fat:reuters_ltm_source_window.fat&amp;display_string=Audit&amp;DYN_ARGS=TRUE&amp;VAR:ID1=EFX&amp;VAR:RCODE=FDSREVSTOTAL&amp;VAR:SDATE=20090699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5__FDSAUDITLINK__" hidden="1">{"fdsup://IBCentral/FAT Viewer?action=UPDATE&amp;creator=factset&amp;DOC_NAME=fat:reuters_ltm_source_window.fat&amp;display_string=Audit&amp;DYN_ARGS=TRUE&amp;VAR:ID1=EFX&amp;VAR:RCODE=FDSREVSTOTAL&amp;VAR:SDATE=20090699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6__FDSAUDITLINK__" localSheetId="0" hidden="1">{"fdsup://IBCentral/FAT Viewer?action=UPDATE&amp;creator=factset&amp;DOC_NAME=fat:reuters_ltm_source_window.fat&amp;display_string=Audit&amp;DYN_ARGS=TRUE&amp;VAR:ID1=EFX&amp;VAR:RCODE=FIBCEBITDA&amp;VAR:SDATE=20090699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6__FDSAUDITLINK__" hidden="1">{"fdsup://IBCentral/FAT Viewer?action=UPDATE&amp;creator=factset&amp;DOC_NAME=fat:reuters_ltm_source_window.fat&amp;display_string=Audit&amp;DYN_ARGS=TRUE&amp;VAR:ID1=EFX&amp;VAR:RCODE=FIBCEBITDA&amp;VAR:SDATE=20090699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7__FDSAUDITLINK__" localSheetId="0" hidden="1">{"fdsup://IBCentral/FAT Viewer?action=UPDATE&amp;creator=factset&amp;DOC_NAME=fat:reuters_ltm_source_window.fat&amp;display_string=Audit&amp;DYN_ARGS=TRUE&amp;VAR:ID1=FLS&amp;VAR:RCODE=FDSREVSTOTAL&amp;VAR:SDATE=20090699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7__FDSAUDITLINK__" hidden="1">{"fdsup://IBCentral/FAT Viewer?action=UPDATE&amp;creator=factset&amp;DOC_NAME=fat:reuters_ltm_source_window.fat&amp;display_string=Audit&amp;DYN_ARGS=TRUE&amp;VAR:ID1=FLS&amp;VAR:RCODE=FDSREVSTOTAL&amp;VAR:SDATE=20090699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8__FDSAUDITLINK__" localSheetId="0" hidden="1">{"fdsup://IBCentral/FAT Viewer?action=UPDATE&amp;creator=factset&amp;DOC_NAME=fat:reuters_ltm_source_window.fat&amp;display_string=Audit&amp;DYN_ARGS=TRUE&amp;VAR:ID1=FLS&amp;VAR:RCODE=FIBCEBITDA&amp;VAR:SDATE=20090699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8__FDSAUDITLINK__" hidden="1">{"fdsup://IBCentral/FAT Viewer?action=UPDATE&amp;creator=factset&amp;DOC_NAME=fat:reuters_ltm_source_window.fat&amp;display_string=Audit&amp;DYN_ARGS=TRUE&amp;VAR:ID1=FLS&amp;VAR:RCODE=FIBCEBITDA&amp;VAR:SDATE=20090699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19__FDSAUDITLINK__" localSheetId="0" hidden="1">{"fdsup://IBCentral/FAT Viewer?action=UPDATE&amp;creator=factset&amp;DOC_NAME=fat:reuters_ltm_source_window.fat&amp;display_string=Audit&amp;DYN_ARGS=TRUE&amp;VAR:ID1=AME&amp;VAR:RCODE=FDSREVSTOTAL&amp;VAR:SDATE=20090699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19__FDSAUDITLINK__" hidden="1">{"fdsup://IBCentral/FAT Viewer?action=UPDATE&amp;creator=factset&amp;DOC_NAME=fat:reuters_ltm_source_window.fat&amp;display_string=Audit&amp;DYN_ARGS=TRUE&amp;VAR:ID1=AME&amp;VAR:RCODE=FDSREVSTOTAL&amp;VAR:SDATE=20090699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2__FDSAUDITLINK__" localSheetId="0" hidden="1">{"fdsup://IBCentral/FAT Viewer?action=UPDATE&amp;creator=factset&amp;DOC_NAME=fat:reuters_ltm_source_window.fat&amp;display_string=Audit&amp;DYN_ARGS=TRUE&amp;VAR:ID1=JBHT&amp;VAR:RCODE=FIBCEBITDA&amp;VAR:SDATE=20090399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2__FDSAUDITLINK__" hidden="1">{"fdsup://IBCentral/FAT Viewer?action=UPDATE&amp;creator=factset&amp;DOC_NAME=fat:reuters_ltm_source_window.fat&amp;display_string=Audit&amp;DYN_ARGS=TRUE&amp;VAR:ID1=JBHT&amp;VAR:RCODE=FIBCEBITDA&amp;VAR:SDATE=20090399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20__FDSAUDITLINK__" localSheetId="0" hidden="1">{"fdsup://IBCentral/FAT Viewer?action=UPDATE&amp;creator=factset&amp;DOC_NAME=fat:reuters_ltm_source_window.fat&amp;display_string=Audit&amp;DYN_ARGS=TRUE&amp;VAR:ID1=AME&amp;VAR:RCODE=FIBCEBITDA&amp;VAR:SDATE=20090699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20__FDSAUDITLINK__" hidden="1">{"fdsup://IBCentral/FAT Viewer?action=UPDATE&amp;creator=factset&amp;DOC_NAME=fat:reuters_ltm_source_window.fat&amp;display_string=Audit&amp;DYN_ARGS=TRUE&amp;VAR:ID1=AME&amp;VAR:RCODE=FIBCEBITDA&amp;VAR:SDATE=20090699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21__FDSAUDITLINK__" localSheetId="0" hidden="1">{"fdsup://IBCentral/FAT Viewer?action=UPDATE&amp;creator=factset&amp;DOC_NAME=fat:reuters_ltm_source_window.fat&amp;display_string=Audit&amp;DYN_ARGS=TRUE&amp;VAR:ID1=ROK&amp;VAR:RCODE=FDSREVSTOTAL&amp;VAR:SDATE=20090699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21__FDSAUDITLINK__" hidden="1">{"fdsup://IBCentral/FAT Viewer?action=UPDATE&amp;creator=factset&amp;DOC_NAME=fat:reuters_ltm_source_window.fat&amp;display_string=Audit&amp;DYN_ARGS=TRUE&amp;VAR:ID1=ROK&amp;VAR:RCODE=FDSREVSTOTAL&amp;VAR:SDATE=20090699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22__FDSAUDITLINK__" localSheetId="0" hidden="1">{"fdsup://IBCentral/FAT Viewer?action=UPDATE&amp;creator=factset&amp;DOC_NAME=fat:reuters_ltm_source_window.fat&amp;display_string=Audit&amp;DYN_ARGS=TRUE&amp;VAR:ID1=ROK&amp;VAR:RCODE=FIBCEBITDA&amp;VAR:SDATE=20090699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22__FDSAUDITLINK__" hidden="1">{"fdsup://IBCentral/FAT Viewer?action=UPDATE&amp;creator=factset&amp;DOC_NAME=fat:reuters_ltm_source_window.fat&amp;display_string=Audit&amp;DYN_ARGS=TRUE&amp;VAR:ID1=ROK&amp;VAR:RCODE=FIBCEBITDA&amp;VAR:SDATE=20090699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23__FDSAUDITLINK__" localSheetId="0" hidden="1">{"fdsup://IBCentral/FAT Viewer?action=UPDATE&amp;creator=factset&amp;DOC_NAME=fat:reuters_annual_source_window.fat&amp;display_string=Audit&amp;DYN_ARGS=TRUE&amp;VAR:ID1=17290810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723__FDSAUDITLINK__" hidden="1">{"fdsup://IBCentral/FAT Viewer?action=UPDATE&amp;creator=factset&amp;DOC_NAME=fat:reuters_annual_source_window.fat&amp;display_string=Audit&amp;DYN_ARGS=TRUE&amp;VAR:ID1=17290810&amp;VAR:RCODE=FDSREVSTOTAL&amp;VAR:SDATE=20090599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724__FDSAUDITLINK__" localSheetId="0" hidden="1">{"fdsup://IBCentral/FAT Viewer?action=UPDATE&amp;creator=factset&amp;DOC_NAME=fat:reuters_annual_source_window.fat&amp;display_string=Audit&amp;DYN_ARGS=TRUE&amp;VAR:ID1=17290810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724__FDSAUDITLINK__" hidden="1">{"fdsup://IBCentral/FAT Viewer?action=UPDATE&amp;creator=factset&amp;DOC_NAME=fat:reuters_annual_source_window.fat&amp;display_string=Audit&amp;DYN_ARGS=TRUE&amp;VAR:ID1=17290810&amp;VAR:RCODE=FIBCEBITDA&amp;VAR:SDATE=20090599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725__FDSAUDITLINK__" localSheetId="0" hidden="1">{"fdsup://IBCentral/FAT Viewer?action=UPDATE&amp;creator=factset&amp;DOC_NAME=fat:reuters_ltm_source_window.fat&amp;display_string=Audit&amp;DYN_ARGS=TRUE&amp;VAR:ID1=ROP&amp;VAR:RCODE=FDSREVSTOTAL&amp;VAR:SDATE=20090699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25__FDSAUDITLINK__" hidden="1">{"fdsup://IBCentral/FAT Viewer?action=UPDATE&amp;creator=factset&amp;DOC_NAME=fat:reuters_ltm_source_window.fat&amp;display_string=Audit&amp;DYN_ARGS=TRUE&amp;VAR:ID1=ROP&amp;VAR:RCODE=FDSREVSTOTAL&amp;VAR:SDATE=20090699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26__FDSAUDITLINK__" localSheetId="0" hidden="1">{"fdsup://IBCentral/FAT Viewer?action=UPDATE&amp;creator=factset&amp;DOC_NAME=fat:reuters_ltm_source_window.fat&amp;display_string=Audit&amp;DYN_ARGS=TRUE&amp;VAR:ID1=ROP&amp;VAR:RCODE=FIBCEBITDA&amp;VAR:SDATE=20090699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26__FDSAUDITLINK__" hidden="1">{"fdsup://IBCentral/FAT Viewer?action=UPDATE&amp;creator=factset&amp;DOC_NAME=fat:reuters_ltm_source_window.fat&amp;display_string=Audit&amp;DYN_ARGS=TRUE&amp;VAR:ID1=ROP&amp;VAR:RCODE=FIBCEBITDA&amp;VAR:SDATE=20090699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27__FDSAUDITLINK__" localSheetId="0" hidden="1">{"fdsup://IBCentral/FAT Viewer?action=UPDATE&amp;creator=factset&amp;DOC_NAME=fat:reuters_ltm_source_window.fat&amp;display_string=Audit&amp;DYN_ARGS=TRUE&amp;VAR:ID1=SRCL&amp;VAR:RCODE=FDSREVSTOTAL&amp;VAR:SDATE=20090699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27__FDSAUDITLINK__" hidden="1">{"fdsup://IBCentral/FAT Viewer?action=UPDATE&amp;creator=factset&amp;DOC_NAME=fat:reuters_ltm_source_window.fat&amp;display_string=Audit&amp;DYN_ARGS=TRUE&amp;VAR:ID1=SRCL&amp;VAR:RCODE=FDSREVSTOTAL&amp;VAR:SDATE=20090699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28__FDSAUDITLINK__" localSheetId="0" hidden="1">{"fdsup://IBCentral/FAT Viewer?action=UPDATE&amp;creator=factset&amp;DOC_NAME=fat:reuters_ltm_source_window.fat&amp;display_string=Audit&amp;DYN_ARGS=TRUE&amp;VAR:ID1=SRCL&amp;VAR:RCODE=FIBCEBITDA&amp;VAR:SDATE=20090699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28__FDSAUDITLINK__" hidden="1">{"fdsup://IBCentral/FAT Viewer?action=UPDATE&amp;creator=factset&amp;DOC_NAME=fat:reuters_ltm_source_window.fat&amp;display_string=Audit&amp;DYN_ARGS=TRUE&amp;VAR:ID1=SRCL&amp;VAR:RCODE=FIBCEBITDA&amp;VAR:SDATE=20090699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29__FDSAUDITLINK__" localSheetId="0" hidden="1">{"fdsup://IBCentral/FAT Viewer?action=UPDATE&amp;creator=factset&amp;DOC_NAME=fat:reuters_ltm_source_window.fat&amp;display_string=Audit&amp;DYN_ARGS=TRUE&amp;VAR:ID1=DNB&amp;VAR:RCODE=FDSREVSTOTAL&amp;VAR:SDATE=20090699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29__FDSAUDITLINK__" hidden="1">{"fdsup://IBCentral/FAT Viewer?action=UPDATE&amp;creator=factset&amp;DOC_NAME=fat:reuters_ltm_source_window.fat&amp;display_string=Audit&amp;DYN_ARGS=TRUE&amp;VAR:ID1=DNB&amp;VAR:RCODE=FDSREVSTOTAL&amp;VAR:SDATE=20090699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__123Graph_AChart_1N" localSheetId="0" hidden="1">#REF!</definedName>
    <definedName name="_73__123Graph_AChart_1N" hidden="1">#REF!</definedName>
    <definedName name="_73__FDSAUDITLINK__" localSheetId="0" hidden="1">{"fdsup://IBCentral/FAT Viewer?action=UPDATE&amp;creator=factset&amp;DOC_NAME=fat:reuters_ltm_source_window.fat&amp;display_string=Audit&amp;DYN_ARGS=TRUE&amp;VAR:ID1=EFX&amp;VAR:RCODE=FIBCEBITDA&amp;VAR:SDATE=20090399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__FDSAUDITLINK__" hidden="1">{"fdsup://IBCentral/FAT Viewer?action=UPDATE&amp;creator=factset&amp;DOC_NAME=fat:reuters_ltm_source_window.fat&amp;display_string=Audit&amp;DYN_ARGS=TRUE&amp;VAR:ID1=EFX&amp;VAR:RCODE=FIBCEBITDA&amp;VAR:SDATE=20090399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0__FDSAUDITLINK__" localSheetId="0" hidden="1">{"fdsup://IBCentral/FAT Viewer?action=UPDATE&amp;creator=factset&amp;DOC_NAME=fat:reuters_ltm_source_window.fat&amp;display_string=Audit&amp;DYN_ARGS=TRUE&amp;VAR:ID1=DNB&amp;VAR:RCODE=FIBCEBITDA&amp;VAR:SDATE=20090699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0__FDSAUDITLINK__" hidden="1">{"fdsup://IBCentral/FAT Viewer?action=UPDATE&amp;creator=factset&amp;DOC_NAME=fat:reuters_ltm_source_window.fat&amp;display_string=Audit&amp;DYN_ARGS=TRUE&amp;VAR:ID1=DNB&amp;VAR:RCODE=FIBCEBITDA&amp;VAR:SDATE=20090699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1__FDSAUDITLINK__" localSheetId="0" hidden="1">{"fdsup://IBCentral/FAT Viewer?action=UPDATE&amp;creator=factset&amp;DOC_NAME=fat:reuters_ltm_source_window.fat&amp;display_string=Audit&amp;DYN_ARGS=TRUE&amp;VAR:ID1=CBE&amp;VAR:RCODE=FDSREVSTOTAL&amp;VAR:SDATE=20090699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1__FDSAUDITLINK__" hidden="1">{"fdsup://IBCentral/FAT Viewer?action=UPDATE&amp;creator=factset&amp;DOC_NAME=fat:reuters_ltm_source_window.fat&amp;display_string=Audit&amp;DYN_ARGS=TRUE&amp;VAR:ID1=CBE&amp;VAR:RCODE=FDSREVSTOTAL&amp;VAR:SDATE=20090699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2__FDSAUDITLINK__" localSheetId="0" hidden="1">{"fdsup://IBCentral/FAT Viewer?action=UPDATE&amp;creator=factset&amp;DOC_NAME=fat:reuters_ltm_source_window.fat&amp;display_string=Audit&amp;DYN_ARGS=TRUE&amp;VAR:ID1=CBE&amp;VAR:RCODE=FIBCEBITDA&amp;VAR:SDATE=20090699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2__FDSAUDITLINK__" hidden="1">{"fdsup://IBCentral/FAT Viewer?action=UPDATE&amp;creator=factset&amp;DOC_NAME=fat:reuters_ltm_source_window.fat&amp;display_string=Audit&amp;DYN_ARGS=TRUE&amp;VAR:ID1=CBE&amp;VAR:RCODE=FIBCEBITDA&amp;VAR:SDATE=20090699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3__FDSAUDITLINK__" localSheetId="0" hidden="1">{"fdsup://IBCentral/FAT Viewer?action=UPDATE&amp;creator=factset&amp;DOC_NAME=fat:reuters_ltm_source_window.fat&amp;display_string=Audit&amp;DYN_ARGS=TRUE&amp;VAR:ID1=PWR&amp;VAR:RCODE=FDSREVSTOTAL&amp;VAR:SDATE=20090699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3__FDSAUDITLINK__" hidden="1">{"fdsup://IBCentral/FAT Viewer?action=UPDATE&amp;creator=factset&amp;DOC_NAME=fat:reuters_ltm_source_window.fat&amp;display_string=Audit&amp;DYN_ARGS=TRUE&amp;VAR:ID1=PWR&amp;VAR:RCODE=FDSREVSTOTAL&amp;VAR:SDATE=20090699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4__FDSAUDITLINK__" localSheetId="0" hidden="1">{"fdsup://IBCentral/FAT Viewer?action=UPDATE&amp;creator=factset&amp;DOC_NAME=fat:reuters_ltm_source_window.fat&amp;display_string=Audit&amp;DYN_ARGS=TRUE&amp;VAR:ID1=PWR&amp;VAR:RCODE=FIBCEBITDA&amp;VAR:SDATE=20090699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4__FDSAUDITLINK__" hidden="1">{"fdsup://IBCentral/FAT Viewer?action=UPDATE&amp;creator=factset&amp;DOC_NAME=fat:reuters_ltm_source_window.fat&amp;display_string=Audit&amp;DYN_ARGS=TRUE&amp;VAR:ID1=PWR&amp;VAR:RCODE=FIBCEBITDA&amp;VAR:SDATE=20090699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5__FDSAUDITLINK__" localSheetId="0" hidden="1">{"fdsup://IBCentral/FAT Viewer?action=UPDATE&amp;creator=factset&amp;DOC_NAME=fat:reuters_ltm_source_window.fat&amp;display_string=Audit&amp;DYN_ARGS=TRUE&amp;VAR:ID1=LUV&amp;VAR:RCODE=FDSREVSTOTAL&amp;VAR:SDATE=20090699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5__FDSAUDITLINK__" hidden="1">{"fdsup://IBCentral/FAT Viewer?action=UPDATE&amp;creator=factset&amp;DOC_NAME=fat:reuters_ltm_source_window.fat&amp;display_string=Audit&amp;DYN_ARGS=TRUE&amp;VAR:ID1=LUV&amp;VAR:RCODE=FDSREVSTOTAL&amp;VAR:SDATE=20090699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6__FDSAUDITLINK__" localSheetId="0" hidden="1">{"fdsup://IBCentral/FAT Viewer?action=UPDATE&amp;creator=factset&amp;DOC_NAME=fat:reuters_ltm_source_window.fat&amp;display_string=Audit&amp;DYN_ARGS=TRUE&amp;VAR:ID1=LUV&amp;VAR:RCODE=FIBCEBITDA&amp;VAR:SDATE=20090699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6__FDSAUDITLINK__" hidden="1">{"fdsup://IBCentral/FAT Viewer?action=UPDATE&amp;creator=factset&amp;DOC_NAME=fat:reuters_ltm_source_window.fat&amp;display_string=Audit&amp;DYN_ARGS=TRUE&amp;VAR:ID1=LUV&amp;VAR:RCODE=FIBCEBITDA&amp;VAR:SDATE=20090699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7__FDSAUDITLINK__" localSheetId="0" hidden="1">{"fdsup://IBCentral/FAT Viewer?action=UPDATE&amp;creator=factset&amp;DOC_NAME=fat:reuters_ltm_source_window.fat&amp;display_string=Audit&amp;DYN_ARGS=TRUE&amp;VAR:ID1=IRM&amp;VAR:RCODE=FDSREVSTOTAL&amp;VAR:SDATE=20090699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7__FDSAUDITLINK__" hidden="1">{"fdsup://IBCentral/FAT Viewer?action=UPDATE&amp;creator=factset&amp;DOC_NAME=fat:reuters_ltm_source_window.fat&amp;display_string=Audit&amp;DYN_ARGS=TRUE&amp;VAR:ID1=IRM&amp;VAR:RCODE=FDSREVSTOTAL&amp;VAR:SDATE=20090699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38__FDSAUDITLINK__" localSheetId="0" hidden="1">{"fdsup://IBCentral/FAT Viewer?action=UPDATE&amp;creator=factset&amp;DOC_NAME=fat:reuters_ltm_source_window.fat&amp;display_string=Audit&amp;DYN_ARGS=TRUE&amp;VAR:ID1=IRM&amp;VAR:RCODE=FIBCEBITDA&amp;VAR:SDATE=20090699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8__FDSAUDITLINK__" hidden="1">{"fdsup://IBCentral/FAT Viewer?action=UPDATE&amp;creator=factset&amp;DOC_NAME=fat:reuters_ltm_source_window.fat&amp;display_string=Audit&amp;DYN_ARGS=TRUE&amp;VAR:ID1=IRM&amp;VAR:RCODE=FIBCEBITDA&amp;VAR:SDATE=20090699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39__FDSAUDITLINK__" localSheetId="0" hidden="1">{"fdsup://IBCentral/FAT Viewer?action=UPDATE&amp;creator=factset&amp;DOC_NAME=fat:reuters_ltm_source_window.fat&amp;display_string=Audit&amp;DYN_ARGS=TRUE&amp;VAR:ID1=FAST&amp;VAR:RCODE=FDSREVSTOTAL&amp;VAR:SDATE=20090699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39__FDSAUDITLINK__" hidden="1">{"fdsup://IBCentral/FAT Viewer?action=UPDATE&amp;creator=factset&amp;DOC_NAME=fat:reuters_ltm_source_window.fat&amp;display_string=Audit&amp;DYN_ARGS=TRUE&amp;VAR:ID1=FAST&amp;VAR:RCODE=FDSREVSTOTAL&amp;VAR:SDATE=20090699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4__FDSAUDITLINK__" localSheetId="0" hidden="1">{"fdsup://IBCentral/FAT Viewer?action=UPDATE&amp;creator=factset&amp;DOC_NAME=fat:reuters_ltm_source_window.fat&amp;display_string=Audit&amp;DYN_ARGS=TRUE&amp;VAR:ID1=FLS&amp;VAR:RCODE=FIBCEBITDA&amp;VAR:SDATE=20090399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4__FDSAUDITLINK__" hidden="1">{"fdsup://IBCentral/FAT Viewer?action=UPDATE&amp;creator=factset&amp;DOC_NAME=fat:reuters_ltm_source_window.fat&amp;display_string=Audit&amp;DYN_ARGS=TRUE&amp;VAR:ID1=FLS&amp;VAR:RCODE=FIBCEBITDA&amp;VAR:SDATE=20090399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40__FDSAUDITLINK__" localSheetId="0" hidden="1">{"fdsup://IBCentral/FAT Viewer?action=UPDATE&amp;creator=factset&amp;DOC_NAME=fat:reuters_ltm_source_window.fat&amp;display_string=Audit&amp;DYN_ARGS=TRUE&amp;VAR:ID1=FAST&amp;VAR:RCODE=FIBCEBITDA&amp;VAR:SDATE=20090699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40__FDSAUDITLINK__" hidden="1">{"fdsup://IBCentral/FAT Viewer?action=UPDATE&amp;creator=factset&amp;DOC_NAME=fat:reuters_ltm_source_window.fat&amp;display_string=Audit&amp;DYN_ARGS=TRUE&amp;VAR:ID1=FAST&amp;VAR:RCODE=FIBCEBITDA&amp;VAR:SDATE=20090699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41__FDSAUDITLINK__" localSheetId="0" hidden="1">{"fdsup://IBCentral/FAT Viewer?action=UPDATE&amp;creator=factset&amp;DOC_NAME=fat:reuters_ltm_source_window.fat&amp;display_string=Audit&amp;DYN_ARGS=TRUE&amp;VAR:ID1=PBI&amp;VAR:RCODE=FDSREVSTOTAL&amp;VAR:SDATE=20090699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41__FDSAUDITLINK__" hidden="1">{"fdsup://IBCentral/FAT Viewer?action=UPDATE&amp;creator=factset&amp;DOC_NAME=fat:reuters_ltm_source_window.fat&amp;display_string=Audit&amp;DYN_ARGS=TRUE&amp;VAR:ID1=PBI&amp;VAR:RCODE=FDSREVSTOTAL&amp;VAR:SDATE=20090699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42__FDSAUDITLINK__" localSheetId="0" hidden="1">{"fdsup://IBCentral/FAT Viewer?action=UPDATE&amp;creator=factset&amp;DOC_NAME=fat:reuters_ltm_source_window.fat&amp;display_string=Audit&amp;DYN_ARGS=TRUE&amp;VAR:ID1=PBI&amp;VAR:RCODE=FIBCEBITDA&amp;VAR:SDATE=20090699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42__FDSAUDITLINK__" hidden="1">{"fdsup://IBCentral/FAT Viewer?action=UPDATE&amp;creator=factset&amp;DOC_NAME=fat:reuters_ltm_source_window.fat&amp;display_string=Audit&amp;DYN_ARGS=TRUE&amp;VAR:ID1=PBI&amp;VAR:RCODE=FIBCEBITDA&amp;VAR:SDATE=20090699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43__FDSAUDITLINK__" localSheetId="0" hidden="1">{"fdsup://IBCentral/FAT Viewer?action=UPDATE&amp;creator=factset&amp;DOC_NAME=fat:reuters_ltm_source_window.fat&amp;display_string=Audit&amp;DYN_ARGS=TRUE&amp;VAR:ID1=IR&amp;VAR:RCODE=FDSREVSTOTAL&amp;VAR:SDATE=20090699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43__FDSAUDITLINK__" hidden="1">{"fdsup://IBCentral/FAT Viewer?action=UPDATE&amp;creator=factset&amp;DOC_NAME=fat:reuters_ltm_source_window.fat&amp;display_string=Audit&amp;DYN_ARGS=TRUE&amp;VAR:ID1=IR&amp;VAR:RCODE=FDSREVSTOTAL&amp;VAR:SDATE=20090699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44__FDSAUDITLINK__" localSheetId="0" hidden="1">{"fdsup://IBCentral/FAT Viewer?action=UPDATE&amp;creator=factset&amp;DOC_NAME=fat:reuters_ltm_source_window.fat&amp;display_string=Audit&amp;DYN_ARGS=TRUE&amp;VAR:ID1=IR&amp;VAR:RCODE=FIBCEBITDA&amp;VAR:SDATE=20090699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744__FDSAUDITLINK__" hidden="1">{"fdsup://IBCentral/FAT Viewer?action=UPDATE&amp;creator=factset&amp;DOC_NAME=fat:reuters_ltm_source_window.fat&amp;display_string=Audit&amp;DYN_ARGS=TRUE&amp;VAR:ID1=IR&amp;VAR:RCODE=FIBCEBITDA&amp;VAR:SDATE=20090699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745__FDSAUDITLINK__" localSheetId="0" hidden="1">{"fdsup://IBCentral/FAT Viewer?action=UPDATE&amp;creator=factset&amp;DOC_NAME=fat:reuters_ltm_source_window.fat&amp;display_string=Audit&amp;DYN_ARGS=TRUE&amp;VAR:ID1=GR&amp;VAR:RCODE=FDSREVSTOTAL&amp;VAR:SDATE=20090699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45__FDSAUDITLINK__" hidden="1">{"fdsup://IBCentral/FAT Viewer?action=UPDATE&amp;creator=factset&amp;DOC_NAME=fat:reuters_ltm_source_window.fat&amp;display_string=Audit&amp;DYN_ARGS=TRUE&amp;VAR:ID1=GR&amp;VAR:RCODE=FDSREVSTOTAL&amp;VAR:SDATE=20090699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46__FDSAUDITLINK__" localSheetId="0" hidden="1">{"fdsup://IBCentral/FAT Viewer?action=UPDATE&amp;creator=factset&amp;DOC_NAME=fat:reuters_ltm_source_window.fat&amp;display_string=Audit&amp;DYN_ARGS=TRUE&amp;VAR:ID1=GR&amp;VAR:RCODE=FIBCEBITDA&amp;VAR:SDATE=20090699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746__FDSAUDITLINK__" hidden="1">{"fdsup://IBCentral/FAT Viewer?action=UPDATE&amp;creator=factset&amp;DOC_NAME=fat:reuters_ltm_source_window.fat&amp;display_string=Audit&amp;DYN_ARGS=TRUE&amp;VAR:ID1=GR&amp;VAR:RCODE=FIBCEBITDA&amp;VAR:SDATE=20090699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747__FDSAUDITLINK__" localSheetId="0" hidden="1">{"fdsup://IBCentral/FAT Viewer?action=UPDATE&amp;creator=factset&amp;DOC_NAME=fat:reuters_ltm_source_window.fat&amp;display_string=Audit&amp;DYN_ARGS=TRUE&amp;VAR:ID1=JEC&amp;VAR:RCODE=FDSREVSTOTAL&amp;VAR:SDATE=20090699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47__FDSAUDITLINK__" hidden="1">{"fdsup://IBCentral/FAT Viewer?action=UPDATE&amp;creator=factset&amp;DOC_NAME=fat:reuters_ltm_source_window.fat&amp;display_string=Audit&amp;DYN_ARGS=TRUE&amp;VAR:ID1=JEC&amp;VAR:RCODE=FDSREVSTOTAL&amp;VAR:SDATE=20090699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48__FDSAUDITLINK__" localSheetId="0" hidden="1">{"fdsup://IBCentral/FAT Viewer?action=UPDATE&amp;creator=factset&amp;DOC_NAME=fat:reuters_ltm_source_window.fat&amp;display_string=Audit&amp;DYN_ARGS=TRUE&amp;VAR:ID1=JEC&amp;VAR:RCODE=FIBCEBITDA&amp;VAR:SDATE=20090699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48__FDSAUDITLINK__" hidden="1">{"fdsup://IBCentral/FAT Viewer?action=UPDATE&amp;creator=factset&amp;DOC_NAME=fat:reuters_ltm_source_window.fat&amp;display_string=Audit&amp;DYN_ARGS=TRUE&amp;VAR:ID1=JEC&amp;VAR:RCODE=FIBCEBITDA&amp;VAR:SDATE=20090699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49__FDSAUDITLINK__" localSheetId="0" hidden="1">{"fdsup://IBCentral/FAT Viewer?action=UPDATE&amp;creator=factset&amp;DOC_NAME=fat:reuters_ltm_source_window.fat&amp;display_string=Audit&amp;DYN_ARGS=TRUE&amp;VAR:ID1=DOV&amp;VAR:RCODE=FDSREVSTOTAL&amp;VAR:SDATE=20090699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49__FDSAUDITLINK__" hidden="1">{"fdsup://IBCentral/FAT Viewer?action=UPDATE&amp;creator=factset&amp;DOC_NAME=fat:reuters_ltm_source_window.fat&amp;display_string=Audit&amp;DYN_ARGS=TRUE&amp;VAR:ID1=DOV&amp;VAR:RCODE=FDSREVSTOTAL&amp;VAR:SDATE=20090699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__123Graph_AChart_1O" localSheetId="0" hidden="1">#REF!</definedName>
    <definedName name="_75__123Graph_AChart_1O" hidden="1">#REF!</definedName>
    <definedName name="_75__FDSAUDITLINK__" localSheetId="0" hidden="1">{"fdsup://IBCentral/FAT Viewer?action=UPDATE&amp;creator=factset&amp;DOC_NAME=fat:reuters_ltm_source_window.fat&amp;display_string=Audit&amp;DYN_ARGS=TRUE&amp;VAR:ID1=AME&amp;VAR:RCODE=FIBCEBITDA&amp;VAR:SDATE=20090399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__FDSAUDITLINK__" hidden="1">{"fdsup://IBCentral/FAT Viewer?action=UPDATE&amp;creator=factset&amp;DOC_NAME=fat:reuters_ltm_source_window.fat&amp;display_string=Audit&amp;DYN_ARGS=TRUE&amp;VAR:ID1=AME&amp;VAR:RCODE=FIBCEBITDA&amp;VAR:SDATE=20090399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0__FDSAUDITLINK__" localSheetId="0" hidden="1">{"fdsup://IBCentral/FAT Viewer?action=UPDATE&amp;creator=factset&amp;DOC_NAME=fat:reuters_ltm_source_window.fat&amp;display_string=Audit&amp;DYN_ARGS=TRUE&amp;VAR:ID1=DOV&amp;VAR:RCODE=FIBCEBITDA&amp;VAR:SDATE=20090699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0__FDSAUDITLINK__" hidden="1">{"fdsup://IBCentral/FAT Viewer?action=UPDATE&amp;creator=factset&amp;DOC_NAME=fat:reuters_ltm_source_window.fat&amp;display_string=Audit&amp;DYN_ARGS=TRUE&amp;VAR:ID1=DOV&amp;VAR:RCODE=FIBCEBITDA&amp;VAR:SDATE=20090699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1__FDSAUDITLINK__" localSheetId="0" hidden="1">{"fdsup://IBCentral/FAT Viewer?action=UPDATE&amp;creator=factset&amp;DOC_NAME=fat:reuters_ltm_source_window.fat&amp;display_string=Audit&amp;DYN_ARGS=TRUE&amp;VAR:ID1=COL&amp;VAR:RCODE=FDSREVSTOTAL&amp;VAR:SDATE=20090699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1__FDSAUDITLINK__" hidden="1">{"fdsup://IBCentral/FAT Viewer?action=UPDATE&amp;creator=factset&amp;DOC_NAME=fat:reuters_ltm_source_window.fat&amp;display_string=Audit&amp;DYN_ARGS=TRUE&amp;VAR:ID1=COL&amp;VAR:RCODE=FDSREVSTOTAL&amp;VAR:SDATE=20090699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2__FDSAUDITLINK__" localSheetId="0" hidden="1">{"fdsup://IBCentral/FAT Viewer?action=UPDATE&amp;creator=factset&amp;DOC_NAME=fat:reuters_ltm_source_window.fat&amp;display_string=Audit&amp;DYN_ARGS=TRUE&amp;VAR:ID1=COL&amp;VAR:RCODE=FIBCEBITDA&amp;VAR:SDATE=20090699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2__FDSAUDITLINK__" hidden="1">{"fdsup://IBCentral/FAT Viewer?action=UPDATE&amp;creator=factset&amp;DOC_NAME=fat:reuters_ltm_source_window.fat&amp;display_string=Audit&amp;DYN_ARGS=TRUE&amp;VAR:ID1=COL&amp;VAR:RCODE=FIBCEBITDA&amp;VAR:SDATE=20090699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3__FDSAUDITLINK__" localSheetId="0" hidden="1">{"fdsup://IBCentral/FAT Viewer?action=UPDATE&amp;creator=factset&amp;DOC_NAME=fat:reuters_ltm_source_window.fat&amp;display_string=Audit&amp;DYN_ARGS=TRUE&amp;VAR:ID1=GWW&amp;VAR:RCODE=FDSREVSTOTAL&amp;VAR:SDATE=20090699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3__FDSAUDITLINK__" hidden="1">{"fdsup://IBCentral/FAT Viewer?action=UPDATE&amp;creator=factset&amp;DOC_NAME=fat:reuters_ltm_source_window.fat&amp;display_string=Audit&amp;DYN_ARGS=TRUE&amp;VAR:ID1=GWW&amp;VAR:RCODE=FDSREVSTOTAL&amp;VAR:SDATE=20090699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4__FDSAUDITLINK__" localSheetId="0" hidden="1">{"fdsup://IBCentral/FAT Viewer?action=UPDATE&amp;creator=factset&amp;DOC_NAME=fat:reuters_ltm_source_window.fat&amp;display_string=Audit&amp;DYN_ARGS=TRUE&amp;VAR:ID1=GWW&amp;VAR:RCODE=FIBCEBITDA&amp;VAR:SDATE=20090699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4__FDSAUDITLINK__" hidden="1">{"fdsup://IBCentral/FAT Viewer?action=UPDATE&amp;creator=factset&amp;DOC_NAME=fat:reuters_ltm_source_window.fat&amp;display_string=Audit&amp;DYN_ARGS=TRUE&amp;VAR:ID1=GWW&amp;VAR:RCODE=FIBCEBITDA&amp;VAR:SDATE=20090699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5__FDSAUDITLINK__" localSheetId="0" hidden="1">{"fdsup://IBCentral/FAT Viewer?action=UPDATE&amp;creator=factset&amp;DOC_NAME=fat:reuters_annual_source_window.fat&amp;display_string=Audit&amp;DYN_ARGS=TRUE&amp;VAR:ID1=70109410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755__FDSAUDITLINK__" hidden="1">{"fdsup://IBCentral/FAT Viewer?action=UPDATE&amp;creator=factset&amp;DOC_NAME=fat:reuters_annual_source_window.fat&amp;display_string=Audit&amp;DYN_ARGS=TRUE&amp;VAR:ID1=70109410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756__FDSAUDITLINK__" localSheetId="0" hidden="1">{"fdsup://IBCentral/FAT Viewer?action=UPDATE&amp;creator=factset&amp;DOC_NAME=fat:reuters_annual_source_window.fat&amp;display_string=Audit&amp;DYN_ARGS=TRUE&amp;VAR:ID1=70109410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756__FDSAUDITLINK__" hidden="1">{"fdsup://IBCentral/FAT Viewer?action=UPDATE&amp;creator=factset&amp;DOC_NAME=fat:reuters_annual_source_window.fat&amp;display_string=Audit&amp;DYN_ARGS=TRUE&amp;VAR:ID1=70109410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757__FDSAUDITLINK__" localSheetId="0" hidden="1">{"fdsup://IBCentral/FAT Viewer?action=UPDATE&amp;creator=factset&amp;DOC_NAME=fat:reuters_ltm_source_window.fat&amp;display_string=Audit&amp;DYN_ARGS=TRUE&amp;VAR:ID1=CMI&amp;VAR:RCODE=FDSREVSTOTAL&amp;VAR:SDATE=20090699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7__FDSAUDITLINK__" hidden="1">{"fdsup://IBCentral/FAT Viewer?action=UPDATE&amp;creator=factset&amp;DOC_NAME=fat:reuters_ltm_source_window.fat&amp;display_string=Audit&amp;DYN_ARGS=TRUE&amp;VAR:ID1=CMI&amp;VAR:RCODE=FDSREVSTOTAL&amp;VAR:SDATE=20090699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8__FDSAUDITLINK__" localSheetId="0" hidden="1">{"fdsup://IBCentral/FAT Viewer?action=UPDATE&amp;creator=factset&amp;DOC_NAME=fat:reuters_ltm_source_window.fat&amp;display_string=Audit&amp;DYN_ARGS=TRUE&amp;VAR:ID1=CMI&amp;VAR:RCODE=FIBCEBITDA&amp;VAR:SDATE=20090699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8__FDSAUDITLINK__" hidden="1">{"fdsup://IBCentral/FAT Viewer?action=UPDATE&amp;creator=factset&amp;DOC_NAME=fat:reuters_ltm_source_window.fat&amp;display_string=Audit&amp;DYN_ARGS=TRUE&amp;VAR:ID1=CMI&amp;VAR:RCODE=FIBCEBITDA&amp;VAR:SDATE=20090699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59__FDSAUDITLINK__" localSheetId="0" hidden="1">{"fdsup://IBCentral/FAT Viewer?action=UPDATE&amp;creator=factset&amp;DOC_NAME=fat:reuters_ltm_source_window.fat&amp;display_string=Audit&amp;DYN_ARGS=TRUE&amp;VAR:ID1=ETN&amp;VAR:RCODE=FDSREVSTOTAL&amp;VAR:SDATE=20090699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59__FDSAUDITLINK__" hidden="1">{"fdsup://IBCentral/FAT Viewer?action=UPDATE&amp;creator=factset&amp;DOC_NAME=fat:reuters_ltm_source_window.fat&amp;display_string=Audit&amp;DYN_ARGS=TRUE&amp;VAR:ID1=ETN&amp;VAR:RCODE=FDSREVSTOTAL&amp;VAR:SDATE=20090699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__FDSAUDITLINK__" localSheetId="0" hidden="1">{"fdsup://IBCentral/FAT Viewer?action=UPDATE&amp;creator=factset&amp;DOC_NAME=fat:reuters_ltm_source_window.fat&amp;display_string=Audit&amp;DYN_ARGS=TRUE&amp;VAR:ID1=URS&amp;VAR:RCODE=FIBCEBITDA&amp;VAR:SDATE=20090399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__FDSAUDITLINK__" hidden="1">{"fdsup://IBCentral/FAT Viewer?action=UPDATE&amp;creator=factset&amp;DOC_NAME=fat:reuters_ltm_source_window.fat&amp;display_string=Audit&amp;DYN_ARGS=TRUE&amp;VAR:ID1=URS&amp;VAR:RCODE=FIBCEBITDA&amp;VAR:SDATE=20090399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0__FDSAUDITLINK__" localSheetId="0" hidden="1">{"fdsup://IBCentral/FAT Viewer?action=UPDATE&amp;creator=factset&amp;DOC_NAME=fat:reuters_ltm_source_window.fat&amp;display_string=Audit&amp;DYN_ARGS=TRUE&amp;VAR:ID1=ETN&amp;VAR:RCODE=FIBCEBITDA&amp;VAR:SDATE=20090699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0__FDSAUDITLINK__" hidden="1">{"fdsup://IBCentral/FAT Viewer?action=UPDATE&amp;creator=factset&amp;DOC_NAME=fat:reuters_ltm_source_window.fat&amp;display_string=Audit&amp;DYN_ARGS=TRUE&amp;VAR:ID1=ETN&amp;VAR:RCODE=FIBCEBITDA&amp;VAR:SDATE=20090699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1__FDSAUDITLINK__" localSheetId="0" hidden="1">{"fdsup://IBCentral/FAT Viewer?action=UPDATE&amp;creator=factset&amp;DOC_NAME=fat:reuters_ltm_source_window.fat&amp;display_string=Audit&amp;DYN_ARGS=TRUE&amp;VAR:ID1=EXPD&amp;VAR:RCODE=FDSREVSTOTAL&amp;VAR:SDATE=20090699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61__FDSAUDITLINK__" hidden="1">{"fdsup://IBCentral/FAT Viewer?action=UPDATE&amp;creator=factset&amp;DOC_NAME=fat:reuters_ltm_source_window.fat&amp;display_string=Audit&amp;DYN_ARGS=TRUE&amp;VAR:ID1=EXPD&amp;VAR:RCODE=FDSREVSTOTAL&amp;VAR:SDATE=20090699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62__FDSAUDITLINK__" localSheetId="0" hidden="1">{"fdsup://IBCentral/FAT Viewer?action=UPDATE&amp;creator=factset&amp;DOC_NAME=fat:reuters_ltm_source_window.fat&amp;display_string=Audit&amp;DYN_ARGS=TRUE&amp;VAR:ID1=EXPD&amp;VAR:RCODE=FIBCEBITDA&amp;VAR:SDATE=20090699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62__FDSAUDITLINK__" hidden="1">{"fdsup://IBCentral/FAT Viewer?action=UPDATE&amp;creator=factset&amp;DOC_NAME=fat:reuters_ltm_source_window.fat&amp;display_string=Audit&amp;DYN_ARGS=TRUE&amp;VAR:ID1=EXPD&amp;VAR:RCODE=FIBCEBITDA&amp;VAR:SDATE=20090699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63__FDSAUDITLINK__" localSheetId="0" hidden="1">{"fdsup://IBCentral/FAT Viewer?action=UPDATE&amp;creator=factset&amp;DOC_NAME=fat:reuters_ltm_source_window.fat&amp;display_string=Audit&amp;DYN_ARGS=TRUE&amp;VAR:ID1=RSG&amp;VAR:RCODE=FDSREVSTOTAL&amp;VAR:SDATE=20090699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3__FDSAUDITLINK__" hidden="1">{"fdsup://IBCentral/FAT Viewer?action=UPDATE&amp;creator=factset&amp;DOC_NAME=fat:reuters_ltm_source_window.fat&amp;display_string=Audit&amp;DYN_ARGS=TRUE&amp;VAR:ID1=RSG&amp;VAR:RCODE=FDSREVSTOTAL&amp;VAR:SDATE=20090699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4__FDSAUDITLINK__" localSheetId="0" hidden="1">{"fdsup://IBCentral/FAT Viewer?action=UPDATE&amp;creator=factset&amp;DOC_NAME=fat:reuters_ltm_source_window.fat&amp;display_string=Audit&amp;DYN_ARGS=TRUE&amp;VAR:ID1=RSG&amp;VAR:RCODE=FIBCEBITDA&amp;VAR:SDATE=20090699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4__FDSAUDITLINK__" hidden="1">{"fdsup://IBCentral/FAT Viewer?action=UPDATE&amp;creator=factset&amp;DOC_NAME=fat:reuters_ltm_source_window.fat&amp;display_string=Audit&amp;DYN_ARGS=TRUE&amp;VAR:ID1=RSG&amp;VAR:RCODE=FIBCEBITDA&amp;VAR:SDATE=20090699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5__FDSAUDITLINK__" localSheetId="0" hidden="1">{"fdsup://IBCentral/FAT Viewer?action=UPDATE&amp;creator=factset&amp;DOC_NAME=fat:reuters_ltm_source_window.fat&amp;display_string=Audit&amp;DYN_ARGS=TRUE&amp;VAR:ID1=FLR&amp;VAR:RCODE=FDSREVSTOTAL&amp;VAR:SDATE=20090699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5__FDSAUDITLINK__" hidden="1">{"fdsup://IBCentral/FAT Viewer?action=UPDATE&amp;creator=factset&amp;DOC_NAME=fat:reuters_ltm_source_window.fat&amp;display_string=Audit&amp;DYN_ARGS=TRUE&amp;VAR:ID1=FLR&amp;VAR:RCODE=FDSREVSTOTAL&amp;VAR:SDATE=20090699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6__FDSAUDITLINK__" localSheetId="0" hidden="1">{"fdsup://IBCentral/FAT Viewer?action=UPDATE&amp;creator=factset&amp;DOC_NAME=fat:reuters_ltm_source_window.fat&amp;display_string=Audit&amp;DYN_ARGS=TRUE&amp;VAR:ID1=FLR&amp;VAR:RCODE=FIBCEBITDA&amp;VAR:SDATE=20090699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6__FDSAUDITLINK__" hidden="1">{"fdsup://IBCentral/FAT Viewer?action=UPDATE&amp;creator=factset&amp;DOC_NAME=fat:reuters_ltm_source_window.fat&amp;display_string=Audit&amp;DYN_ARGS=TRUE&amp;VAR:ID1=FLR&amp;VAR:RCODE=FIBCEBITDA&amp;VAR:SDATE=20090699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7__FDSAUDITLINK__" localSheetId="0" hidden="1">{"fdsup://IBCentral/FAT Viewer?action=UPDATE&amp;creator=factset&amp;DOC_NAME=fat:reuters_ltm_source_window.fat&amp;display_string=Audit&amp;DYN_ARGS=TRUE&amp;VAR:ID1=ITT&amp;VAR:RCODE=FDSREVSTOTAL&amp;VAR:SDATE=20090699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7__FDSAUDITLINK__" hidden="1">{"fdsup://IBCentral/FAT Viewer?action=UPDATE&amp;creator=factset&amp;DOC_NAME=fat:reuters_ltm_source_window.fat&amp;display_string=Audit&amp;DYN_ARGS=TRUE&amp;VAR:ID1=ITT&amp;VAR:RCODE=FDSREVSTOTAL&amp;VAR:SDATE=20090699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8__FDSAUDITLINK__" localSheetId="0" hidden="1">{"fdsup://IBCentral/FAT Viewer?action=UPDATE&amp;creator=factset&amp;DOC_NAME=fat:reuters_ltm_source_window.fat&amp;display_string=Audit&amp;DYN_ARGS=TRUE&amp;VAR:ID1=ITT&amp;VAR:RCODE=FIBCEBITDA&amp;VAR:SDATE=20090699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8__FDSAUDITLINK__" hidden="1">{"fdsup://IBCentral/FAT Viewer?action=UPDATE&amp;creator=factset&amp;DOC_NAME=fat:reuters_ltm_source_window.fat&amp;display_string=Audit&amp;DYN_ARGS=TRUE&amp;VAR:ID1=ITT&amp;VAR:RCODE=FIBCEBITDA&amp;VAR:SDATE=20090699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69__FDSAUDITLINK__" localSheetId="0" hidden="1">{"fdsup://IBCentral/FAT Viewer?action=UPDATE&amp;creator=factset&amp;DOC_NAME=fat:reuters_ltm_source_window.fat&amp;display_string=Audit&amp;DYN_ARGS=TRUE&amp;VAR:ID1=LLL&amp;VAR:RCODE=FDSREVSTOTAL&amp;VAR:SDATE=20090699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69__FDSAUDITLINK__" hidden="1">{"fdsup://IBCentral/FAT Viewer?action=UPDATE&amp;creator=factset&amp;DOC_NAME=fat:reuters_ltm_source_window.fat&amp;display_string=Audit&amp;DYN_ARGS=TRUE&amp;VAR:ID1=LLL&amp;VAR:RCODE=FDSREVSTOTAL&amp;VAR:SDATE=20090699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7__123Graph_AChart_1P" localSheetId="0" hidden="1">#REF!</definedName>
    <definedName name="_77__123Graph_AChart_1P" hidden="1">#REF!</definedName>
    <definedName name="_77__FDSAUDITLINK__" localSheetId="0" hidden="1">{"fdsup://IBCentral/FAT Viewer?action=UPDATE&amp;creator=factset&amp;DOC_NAME=fat:reuters_ltm_source_window.fat&amp;display_string=Audit&amp;DYN_ARGS=TRUE&amp;VAR:ID1=ROK&amp;VAR:RCODE=FIBCEBITDA&amp;VAR:SDATE=20090399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__FDSAUDITLINK__" hidden="1">{"fdsup://IBCentral/FAT Viewer?action=UPDATE&amp;creator=factset&amp;DOC_NAME=fat:reuters_ltm_source_window.fat&amp;display_string=Audit&amp;DYN_ARGS=TRUE&amp;VAR:ID1=ROK&amp;VAR:RCODE=FIBCEBITDA&amp;VAR:SDATE=20090399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0__FDSAUDITLINK__" localSheetId="0" hidden="1">{"fdsup://IBCentral/FAT Viewer?action=UPDATE&amp;creator=factset&amp;DOC_NAME=fat:reuters_ltm_source_window.fat&amp;display_string=Audit&amp;DYN_ARGS=TRUE&amp;VAR:ID1=LLL&amp;VAR:RCODE=FIBCEBITDA&amp;VAR:SDATE=20090699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0__FDSAUDITLINK__" hidden="1">{"fdsup://IBCentral/FAT Viewer?action=UPDATE&amp;creator=factset&amp;DOC_NAME=fat:reuters_ltm_source_window.fat&amp;display_string=Audit&amp;DYN_ARGS=TRUE&amp;VAR:ID1=LLL&amp;VAR:RCODE=FIBCEBITDA&amp;VAR:SDATE=20090699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1__FDSAUDITLINK__" localSheetId="0" hidden="1">{"fdsup://IBCentral/FAT Viewer?action=UPDATE&amp;creator=factset&amp;DOC_NAME=fat:reuters_ltm_source_window.fat&amp;display_string=Audit&amp;DYN_ARGS=TRUE&amp;VAR:ID1=CHRW&amp;VAR:RCODE=FDSREVSTOTAL&amp;VAR:SDATE=20090699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71__FDSAUDITLINK__" hidden="1">{"fdsup://IBCentral/FAT Viewer?action=UPDATE&amp;creator=factset&amp;DOC_NAME=fat:reuters_ltm_source_window.fat&amp;display_string=Audit&amp;DYN_ARGS=TRUE&amp;VAR:ID1=CHRW&amp;VAR:RCODE=FDSREVSTOTAL&amp;VAR:SDATE=20090699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72__FDSAUDITLINK__" localSheetId="0" hidden="1">{"fdsup://IBCentral/FAT Viewer?action=UPDATE&amp;creator=factset&amp;DOC_NAME=fat:reuters_ltm_source_window.fat&amp;display_string=Audit&amp;DYN_ARGS=TRUE&amp;VAR:ID1=CHRW&amp;VAR:RCODE=FIBCEBITDA&amp;VAR:SDATE=20090699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72__FDSAUDITLINK__" hidden="1">{"fdsup://IBCentral/FAT Viewer?action=UPDATE&amp;creator=factset&amp;DOC_NAME=fat:reuters_ltm_source_window.fat&amp;display_string=Audit&amp;DYN_ARGS=TRUE&amp;VAR:ID1=CHRW&amp;VAR:RCODE=FIBCEBITDA&amp;VAR:SDATE=20090699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73__FDSAUDITLINK__" localSheetId="0" hidden="1">{"fdsup://IBCentral/FAT Viewer?action=UPDATE&amp;creator=factset&amp;DOC_NAME=fat:reuters_ltm_source_window.fat&amp;display_string=Audit&amp;DYN_ARGS=TRUE&amp;VAR:ID1=PCP&amp;VAR:RCODE=FDSREVSTOTAL&amp;VAR:SDATE=20090699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73__FDSAUDITLINK__" hidden="1">{"fdsup://IBCentral/FAT Viewer?action=UPDATE&amp;creator=factset&amp;DOC_NAME=fat:reuters_ltm_source_window.fat&amp;display_string=Audit&amp;DYN_ARGS=TRUE&amp;VAR:ID1=PCP&amp;VAR:RCODE=FDSREVSTOTAL&amp;VAR:SDATE=20090699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74__FDSAUDITLINK__" localSheetId="0" hidden="1">{"fdsup://IBCentral/FAT Viewer?action=UPDATE&amp;creator=factset&amp;DOC_NAME=fat:reuters_ltm_source_window.fat&amp;display_string=Audit&amp;DYN_ARGS=TRUE&amp;VAR:ID1=PCP&amp;VAR:RCODE=FIBCEBITDA&amp;VAR:SDATE=20090699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4__FDSAUDITLINK__" hidden="1">{"fdsup://IBCentral/FAT Viewer?action=UPDATE&amp;creator=factset&amp;DOC_NAME=fat:reuters_ltm_source_window.fat&amp;display_string=Audit&amp;DYN_ARGS=TRUE&amp;VAR:ID1=PCP&amp;VAR:RCODE=FIBCEBITDA&amp;VAR:SDATE=20090699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5__FDSAUDITLINK__" localSheetId="0" hidden="1">{"fdsup://IBCentral/FAT Viewer?action=UPDATE&amp;creator=factset&amp;DOC_NAME=fat:reuters_ltm_source_window.fat&amp;display_string=Audit&amp;DYN_ARGS=TRUE&amp;VAR:ID1=PCAR&amp;VAR:RCODE=FDSREVSTOTAL&amp;VAR:SDATE=20090699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75__FDSAUDITLINK__" hidden="1">{"fdsup://IBCentral/FAT Viewer?action=UPDATE&amp;creator=factset&amp;DOC_NAME=fat:reuters_ltm_source_window.fat&amp;display_string=Audit&amp;DYN_ARGS=TRUE&amp;VAR:ID1=PCAR&amp;VAR:RCODE=FDSREVSTOTAL&amp;VAR:SDATE=20090699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776__FDSAUDITLINK__" localSheetId="0" hidden="1">{"fdsup://IBCentral/FAT Viewer?action=UPDATE&amp;creator=factset&amp;DOC_NAME=fat:reuters_ltm_source_window.fat&amp;display_string=Audit&amp;DYN_ARGS=TRUE&amp;VAR:ID1=PCAR&amp;VAR:RCODE=FIBCEBITDA&amp;VAR:SDATE=20090699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76__FDSAUDITLINK__" hidden="1">{"fdsup://IBCentral/FAT Viewer?action=UPDATE&amp;creator=factset&amp;DOC_NAME=fat:reuters_ltm_source_window.fat&amp;display_string=Audit&amp;DYN_ARGS=TRUE&amp;VAR:ID1=PCAR&amp;VAR:RCODE=FIBCEBITDA&amp;VAR:SDATE=20090699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77__FDSAUDITLINK__" localSheetId="0" hidden="1">{"fdsup://IBCentral/FAT Viewer?action=UPDATE&amp;creator=factset&amp;DOC_NAME=fat:reuters_ltm_source_window.fat&amp;display_string=Audit&amp;DYN_ARGS=TRUE&amp;VAR:ID1=CSX&amp;VAR:RCODE=FDSREVSTOTAL&amp;VAR:SDATE=20090699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77__FDSAUDITLINK__" hidden="1">{"fdsup://IBCentral/FAT Viewer?action=UPDATE&amp;creator=factset&amp;DOC_NAME=fat:reuters_ltm_source_window.fat&amp;display_string=Audit&amp;DYN_ARGS=TRUE&amp;VAR:ID1=CSX&amp;VAR:RCODE=FDSREVSTOTAL&amp;VAR:SDATE=20090699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78__FDSAUDITLINK__" localSheetId="0" hidden="1">{"fdsup://IBCentral/FAT Viewer?action=UPDATE&amp;creator=factset&amp;DOC_NAME=fat:reuters_ltm_source_window.fat&amp;display_string=Audit&amp;DYN_ARGS=TRUE&amp;VAR:ID1=CSX&amp;VAR:RCODE=FIBCEBITDA&amp;VAR:SDATE=20090699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8__FDSAUDITLINK__" hidden="1">{"fdsup://IBCentral/FAT Viewer?action=UPDATE&amp;creator=factset&amp;DOC_NAME=fat:reuters_ltm_source_window.fat&amp;display_string=Audit&amp;DYN_ARGS=TRUE&amp;VAR:ID1=CSX&amp;VAR:RCODE=FIBCEBITDA&amp;VAR:SDATE=20090699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79__FDSAUDITLINK__" localSheetId="0" hidden="1">{"fdsup://IBCentral/FAT Viewer?action=UPDATE&amp;creator=factset&amp;DOC_NAME=fat:reuters_ltm_source_window.fat&amp;display_string=Audit&amp;DYN_ARGS=TRUE&amp;VAR:ID1=NSC&amp;VAR:RCODE=FDSREVSTOTAL&amp;VAR:SDATE=20090699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79__FDSAUDITLINK__" hidden="1">{"fdsup://IBCentral/FAT Viewer?action=UPDATE&amp;creator=factset&amp;DOC_NAME=fat:reuters_ltm_source_window.fat&amp;display_string=Audit&amp;DYN_ARGS=TRUE&amp;VAR:ID1=NSC&amp;VAR:RCODE=FDSREVSTOTAL&amp;VAR:SDATE=20090699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__FDSAUDITLINK__" localSheetId="0" hidden="1">{"fdsup://IBCentral/FAT Viewer?action=UPDATE&amp;creator=factset&amp;DOC_NAME=fat:reuters_ltm_source_window.fat&amp;display_string=Audit&amp;DYN_ARGS=TRUE&amp;VAR:ID1=CTAS&amp;VAR:RCODE=FIBCEBITDA&amp;VAR:SDATE=20090299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8__FDSAUDITLINK__" hidden="1">{"fdsup://IBCentral/FAT Viewer?action=UPDATE&amp;creator=factset&amp;DOC_NAME=fat:reuters_ltm_source_window.fat&amp;display_string=Audit&amp;DYN_ARGS=TRUE&amp;VAR:ID1=CTAS&amp;VAR:RCODE=FIBCEBITDA&amp;VAR:SDATE=20090299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80__FDSAUDITLINK__" localSheetId="0" hidden="1">{"fdsup://IBCentral/FAT Viewer?action=UPDATE&amp;creator=factset&amp;DOC_NAME=fat:reuters_ltm_source_window.fat&amp;display_string=Audit&amp;DYN_ARGS=TRUE&amp;VAR:ID1=NSC&amp;VAR:RCODE=FIBCEBITDA&amp;VAR:SDATE=20090699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0__FDSAUDITLINK__" hidden="1">{"fdsup://IBCentral/FAT Viewer?action=UPDATE&amp;creator=factset&amp;DOC_NAME=fat:reuters_ltm_source_window.fat&amp;display_string=Audit&amp;DYN_ARGS=TRUE&amp;VAR:ID1=NSC&amp;VAR:RCODE=FIBCEBITDA&amp;VAR:SDATE=20090699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1__FDSAUDITLINK__" localSheetId="0" hidden="1">{"fdsup://IBCentral/FAT Viewer?action=UPDATE&amp;creator=factset&amp;DOC_NAME=fat:reuters_ltm_source_window.fat&amp;display_string=Audit&amp;DYN_ARGS=TRUE&amp;VAR:ID1=WMI&amp;VAR:RCODE=FDSREVSTOTAL&amp;VAR:SDATE=20090699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1__FDSAUDITLINK__" hidden="1">{"fdsup://IBCentral/FAT Viewer?action=UPDATE&amp;creator=factset&amp;DOC_NAME=fat:reuters_ltm_source_window.fat&amp;display_string=Audit&amp;DYN_ARGS=TRUE&amp;VAR:ID1=WMI&amp;VAR:RCODE=FDSREVSTOTAL&amp;VAR:SDATE=20090699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2__FDSAUDITLINK__" localSheetId="0" hidden="1">{"fdsup://IBCentral/FAT Viewer?action=UPDATE&amp;creator=factset&amp;DOC_NAME=fat:reuters_ltm_source_window.fat&amp;display_string=Audit&amp;DYN_ARGS=TRUE&amp;VAR:ID1=WMI&amp;VAR:RCODE=FIBCEBITDA&amp;VAR:SDATE=20090699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2__FDSAUDITLINK__" hidden="1">{"fdsup://IBCentral/FAT Viewer?action=UPDATE&amp;creator=factset&amp;DOC_NAME=fat:reuters_ltm_source_window.fat&amp;display_string=Audit&amp;DYN_ARGS=TRUE&amp;VAR:ID1=WMI&amp;VAR:RCODE=FIBCEBITDA&amp;VAR:SDATE=20090699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3__FDSAUDITLINK__" localSheetId="0" hidden="1">{"fdsup://IBCentral/FAT Viewer?action=UPDATE&amp;creator=factset&amp;DOC_NAME=fat:reuters_ltm_source_window.fat&amp;display_string=Audit&amp;DYN_ARGS=TRUE&amp;VAR:ID1=NOC&amp;VAR:RCODE=FDSREVSTOTAL&amp;VAR:SDATE=20090699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3__FDSAUDITLINK__" hidden="1">{"fdsup://IBCentral/FAT Viewer?action=UPDATE&amp;creator=factset&amp;DOC_NAME=fat:reuters_ltm_source_window.fat&amp;display_string=Audit&amp;DYN_ARGS=TRUE&amp;VAR:ID1=NOC&amp;VAR:RCODE=FDSREVSTOTAL&amp;VAR:SDATE=20090699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4__FDSAUDITLINK__" localSheetId="0" hidden="1">{"fdsup://IBCentral/FAT Viewer?action=UPDATE&amp;creator=factset&amp;DOC_NAME=fat:reuters_ltm_source_window.fat&amp;display_string=Audit&amp;DYN_ARGS=TRUE&amp;VAR:ID1=NOC&amp;VAR:RCODE=FIBCEBITDA&amp;VAR:SDATE=20090699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4__FDSAUDITLINK__" hidden="1">{"fdsup://IBCentral/FAT Viewer?action=UPDATE&amp;creator=factset&amp;DOC_NAME=fat:reuters_ltm_source_window.fat&amp;display_string=Audit&amp;DYN_ARGS=TRUE&amp;VAR:ID1=NOC&amp;VAR:RCODE=FIBCEBITDA&amp;VAR:SDATE=20090699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5__FDSAUDITLINK__" localSheetId="0" hidden="1">{"fdsup://IBCentral/FAT Viewer?action=UPDATE&amp;creator=factset&amp;DOC_NAME=fat:reuters_ltm_source_window.fat&amp;display_string=Audit&amp;DYN_ARGS=TRUE&amp;VAR:ID1=RTN&amp;VAR:RCODE=FDSREVSTOTAL&amp;VAR:SDATE=20090699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5__FDSAUDITLINK__" hidden="1">{"fdsup://IBCentral/FAT Viewer?action=UPDATE&amp;creator=factset&amp;DOC_NAME=fat:reuters_ltm_source_window.fat&amp;display_string=Audit&amp;DYN_ARGS=TRUE&amp;VAR:ID1=RTN&amp;VAR:RCODE=FDSREVSTOTAL&amp;VAR:SDATE=20090699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6__FDSAUDITLINK__" localSheetId="0" hidden="1">{"fdsup://IBCentral/FAT Viewer?action=UPDATE&amp;creator=factset&amp;DOC_NAME=fat:reuters_ltm_source_window.fat&amp;display_string=Audit&amp;DYN_ARGS=TRUE&amp;VAR:ID1=RTN&amp;VAR:RCODE=FIBCEBITDA&amp;VAR:SDATE=20090699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6__FDSAUDITLINK__" hidden="1">{"fdsup://IBCentral/FAT Viewer?action=UPDATE&amp;creator=factset&amp;DOC_NAME=fat:reuters_ltm_source_window.fat&amp;display_string=Audit&amp;DYN_ARGS=TRUE&amp;VAR:ID1=RTN&amp;VAR:RCODE=FIBCEBITDA&amp;VAR:SDATE=20090699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7__FDSAUDITLINK__" localSheetId="0" hidden="1">{"fdsup://IBCentral/FAT Viewer?action=UPDATE&amp;creator=factset&amp;DOC_NAME=fat:reuters_ltm_source_window.fat&amp;display_string=Audit&amp;DYN_ARGS=TRUE&amp;VAR:ID1=ITW&amp;VAR:RCODE=FDSREVSTOTAL&amp;VAR:SDATE=20090699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7__FDSAUDITLINK__" hidden="1">{"fdsup://IBCentral/FAT Viewer?action=UPDATE&amp;creator=factset&amp;DOC_NAME=fat:reuters_ltm_source_window.fat&amp;display_string=Audit&amp;DYN_ARGS=TRUE&amp;VAR:ID1=ITW&amp;VAR:RCODE=FDSREVSTOTAL&amp;VAR:SDATE=20090699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88__FDSAUDITLINK__" localSheetId="0" hidden="1">{"fdsup://IBCentral/FAT Viewer?action=UPDATE&amp;creator=factset&amp;DOC_NAME=fat:reuters_ltm_source_window.fat&amp;display_string=Audit&amp;DYN_ARGS=TRUE&amp;VAR:ID1=ITW&amp;VAR:RCODE=FIBCEBITDA&amp;VAR:SDATE=20090699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8__FDSAUDITLINK__" hidden="1">{"fdsup://IBCentral/FAT Viewer?action=UPDATE&amp;creator=factset&amp;DOC_NAME=fat:reuters_ltm_source_window.fat&amp;display_string=Audit&amp;DYN_ARGS=TRUE&amp;VAR:ID1=ITW&amp;VAR:RCODE=FIBCEBITDA&amp;VAR:SDATE=20090699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89__FDSAUDITLINK__" localSheetId="0" hidden="1">{"fdsup://IBCentral/FAT Viewer?action=UPDATE&amp;creator=factset&amp;DOC_NAME=fat:reuters_ltm_source_window.fat&amp;display_string=Audit&amp;DYN_ARGS=TRUE&amp;VAR:ID1=GD&amp;VAR:RCODE=FDSREVSTOTAL&amp;VAR:SDATE=20090699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89__FDSAUDITLINK__" hidden="1">{"fdsup://IBCentral/FAT Viewer?action=UPDATE&amp;creator=factset&amp;DOC_NAME=fat:reuters_ltm_source_window.fat&amp;display_string=Audit&amp;DYN_ARGS=TRUE&amp;VAR:ID1=GD&amp;VAR:RCODE=FDSREVSTOTAL&amp;VAR:SDATE=20090699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79__123Graph_AChart_1Q" localSheetId="0" hidden="1">#REF!</definedName>
    <definedName name="_79__123Graph_AChart_1Q" hidden="1">#REF!</definedName>
    <definedName name="_79__FDSAUDITLINK__" localSheetId="0" hidden="1">{"fdsup://IBCentral/FAT Viewer?action=UPDATE&amp;creator=factset&amp;DOC_NAME=fat:reuters_ltm_source_window.fat&amp;display_string=Audit&amp;DYN_ARGS=TRUE&amp;VAR:ID1=ROP&amp;VAR:RCODE=FIBCEBITDA&amp;VAR:SDATE=20090399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__FDSAUDITLINK__" hidden="1">{"fdsup://IBCentral/FAT Viewer?action=UPDATE&amp;creator=factset&amp;DOC_NAME=fat:reuters_ltm_source_window.fat&amp;display_string=Audit&amp;DYN_ARGS=TRUE&amp;VAR:ID1=ROP&amp;VAR:RCODE=FIBCEBITDA&amp;VAR:SDATE=20090399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0__FDSAUDITLINK__" localSheetId="0" hidden="1">{"fdsup://IBCentral/FAT Viewer?action=UPDATE&amp;creator=factset&amp;DOC_NAME=fat:reuters_ltm_source_window.fat&amp;display_string=Audit&amp;DYN_ARGS=TRUE&amp;VAR:ID1=GD&amp;VAR:RCODE=FIBCEBITDA&amp;VAR:SDATE=20090699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790__FDSAUDITLINK__" hidden="1">{"fdsup://IBCentral/FAT Viewer?action=UPDATE&amp;creator=factset&amp;DOC_NAME=fat:reuters_ltm_source_window.fat&amp;display_string=Audit&amp;DYN_ARGS=TRUE&amp;VAR:ID1=GD&amp;VAR:RCODE=FIBCEBITDA&amp;VAR:SDATE=20090699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791__FDSAUDITLINK__" localSheetId="0" hidden="1">{"fdsup://IBCentral/FAT Viewer?action=UPDATE&amp;creator=factset&amp;DOC_NAME=fat:reuters_ltm_source_window.fat&amp;display_string=Audit&amp;DYN_ARGS=TRUE&amp;VAR:ID1=CAT&amp;VAR:RCODE=FDSREVSTOTAL&amp;VAR:SDATE=20090699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1__FDSAUDITLINK__" hidden="1">{"fdsup://IBCentral/FAT Viewer?action=UPDATE&amp;creator=factset&amp;DOC_NAME=fat:reuters_ltm_source_window.fat&amp;display_string=Audit&amp;DYN_ARGS=TRUE&amp;VAR:ID1=CAT&amp;VAR:RCODE=FDSREVSTOTAL&amp;VAR:SDATE=20090699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2__FDSAUDITLINK__" localSheetId="0" hidden="1">{"fdsup://IBCentral/FAT Viewer?action=UPDATE&amp;creator=factset&amp;DOC_NAME=fat:reuters_ltm_source_window.fat&amp;display_string=Audit&amp;DYN_ARGS=TRUE&amp;VAR:ID1=CAT&amp;VAR:RCODE=FIBCEBITDA&amp;VAR:SDATE=20090699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2__FDSAUDITLINK__" hidden="1">{"fdsup://IBCentral/FAT Viewer?action=UPDATE&amp;creator=factset&amp;DOC_NAME=fat:reuters_ltm_source_window.fat&amp;display_string=Audit&amp;DYN_ARGS=TRUE&amp;VAR:ID1=CAT&amp;VAR:RCODE=FIBCEBITDA&amp;VAR:SDATE=20090699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3__FDSAUDITLINK__" localSheetId="0" hidden="1">{"fdsup://IBCentral/FAT Viewer?action=UPDATE&amp;creator=factset&amp;DOC_NAME=fat:reuters_ltm_source_window.fat&amp;display_string=Audit&amp;DYN_ARGS=TRUE&amp;VAR:ID1=DHR&amp;VAR:RCODE=FDSREVSTOTAL&amp;VAR:SDATE=20090699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3__FDSAUDITLINK__" hidden="1">{"fdsup://IBCentral/FAT Viewer?action=UPDATE&amp;creator=factset&amp;DOC_NAME=fat:reuters_ltm_source_window.fat&amp;display_string=Audit&amp;DYN_ARGS=TRUE&amp;VAR:ID1=DHR&amp;VAR:RCODE=FDSREVSTOTAL&amp;VAR:SDATE=20090699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4__FDSAUDITLINK__" localSheetId="0" hidden="1">{"fdsup://IBCentral/FAT Viewer?action=UPDATE&amp;creator=factset&amp;DOC_NAME=fat:reuters_ltm_source_window.fat&amp;display_string=Audit&amp;DYN_ARGS=TRUE&amp;VAR:ID1=DHR&amp;VAR:RCODE=FIBCEBITDA&amp;VAR:SDATE=20090699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4__FDSAUDITLINK__" hidden="1">{"fdsup://IBCentral/FAT Viewer?action=UPDATE&amp;creator=factset&amp;DOC_NAME=fat:reuters_ltm_source_window.fat&amp;display_string=Audit&amp;DYN_ARGS=TRUE&amp;VAR:ID1=DHR&amp;VAR:RCODE=FIBCEBITDA&amp;VAR:SDATE=20090699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5__FDSAUDITLINK__" localSheetId="0" hidden="1">{"fdsup://IBCentral/FAT Viewer?action=UPDATE&amp;creator=factset&amp;DOC_NAME=fat:reuters_ltm_source_window.fat&amp;display_string=Audit&amp;DYN_ARGS=TRUE&amp;VAR:ID1=BNI&amp;VAR:RCODE=FDSREVSTOTAL&amp;VAR:SDATE=20090699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5__FDSAUDITLINK__" hidden="1">{"fdsup://IBCentral/FAT Viewer?action=UPDATE&amp;creator=factset&amp;DOC_NAME=fat:reuters_ltm_source_window.fat&amp;display_string=Audit&amp;DYN_ARGS=TRUE&amp;VAR:ID1=BNI&amp;VAR:RCODE=FDSREVSTOTAL&amp;VAR:SDATE=20090699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6__FDSAUDITLINK__" localSheetId="0" hidden="1">{"fdsup://IBCentral/FAT Viewer?action=UPDATE&amp;creator=factset&amp;DOC_NAME=fat:reuters_ltm_source_window.fat&amp;display_string=Audit&amp;DYN_ARGS=TRUE&amp;VAR:ID1=BNI&amp;VAR:RCODE=FIBCEBITDA&amp;VAR:SDATE=20090699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6__FDSAUDITLINK__" hidden="1">{"fdsup://IBCentral/FAT Viewer?action=UPDATE&amp;creator=factset&amp;DOC_NAME=fat:reuters_ltm_source_window.fat&amp;display_string=Audit&amp;DYN_ARGS=TRUE&amp;VAR:ID1=BNI&amp;VAR:RCODE=FIBCEBITDA&amp;VAR:SDATE=20090699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7__FDSAUDITLINK__" localSheetId="0" hidden="1">{"fdsup://IBCentral/FAT Viewer?action=UPDATE&amp;creator=factset&amp;DOC_NAME=fat:reuters_ltm_source_window.fat&amp;display_string=Audit&amp;DYN_ARGS=TRUE&amp;VAR:ID1=UNP&amp;VAR:RCODE=FDSREVSTOTAL&amp;VAR:SDATE=20090699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7__FDSAUDITLINK__" hidden="1">{"fdsup://IBCentral/FAT Viewer?action=UPDATE&amp;creator=factset&amp;DOC_NAME=fat:reuters_ltm_source_window.fat&amp;display_string=Audit&amp;DYN_ARGS=TRUE&amp;VAR:ID1=UNP&amp;VAR:RCODE=FDSREVSTOTAL&amp;VAR:SDATE=20090699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8__FDSAUDITLINK__" localSheetId="0" hidden="1">{"fdsup://IBCentral/FAT Viewer?action=UPDATE&amp;creator=factset&amp;DOC_NAME=fat:reuters_ltm_source_window.fat&amp;display_string=Audit&amp;DYN_ARGS=TRUE&amp;VAR:ID1=UNP&amp;VAR:RCODE=FIBCEBITDA&amp;VAR:SDATE=20090699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8__FDSAUDITLINK__" hidden="1">{"fdsup://IBCentral/FAT Viewer?action=UPDATE&amp;creator=factset&amp;DOC_NAME=fat:reuters_ltm_source_window.fat&amp;display_string=Audit&amp;DYN_ARGS=TRUE&amp;VAR:ID1=UNP&amp;VAR:RCODE=FIBCEBITDA&amp;VAR:SDATE=20090699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799__FDSAUDITLINK__" localSheetId="0" hidden="1">{"fdsup://IBCentral/FAT Viewer?action=UPDATE&amp;creator=factset&amp;DOC_NAME=fat:reuters_ltm_source_window.fat&amp;display_string=Audit&amp;DYN_ARGS=TRUE&amp;VAR:ID1=HON&amp;VAR:RCODE=FDSREVSTOTAL&amp;VAR:SDATE=20090699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99__FDSAUDITLINK__" hidden="1">{"fdsup://IBCentral/FAT Viewer?action=UPDATE&amp;creator=factset&amp;DOC_NAME=fat:reuters_ltm_source_window.fat&amp;display_string=Audit&amp;DYN_ARGS=TRUE&amp;VAR:ID1=HON&amp;VAR:RCODE=FDSREVSTOTAL&amp;VAR:SDATE=20090699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7ÿ__M" localSheetId="0">#REF!</definedName>
    <definedName name="_7ÿ__M">#REF!</definedName>
    <definedName name="_7ÿ_0T" localSheetId="0">#REF!</definedName>
    <definedName name="_7ÿ_0T">#REF!</definedName>
    <definedName name="_8__FDSAUDITLINK__" localSheetId="0" hidden="1">{"fdsup://IBCentral/FAT Viewer?action=UPDATE&amp;creator=factset&amp;DOC_NAME=fat:reuters_ltm_source_window.fat&amp;display_string=Audit&amp;DYN_ARGS=TRUE&amp;VAR:ID1=SSD&amp;VAR:RCODE=FIBCEBITDA&amp;VAR:SDATE=20090399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__FDSAUDITLINK__" hidden="1">{"fdsup://IBCentral/FAT Viewer?action=UPDATE&amp;creator=factset&amp;DOC_NAME=fat:reuters_ltm_source_window.fat&amp;display_string=Audit&amp;DYN_ARGS=TRUE&amp;VAR:ID1=SSD&amp;VAR:RCODE=FIBCEBITDA&amp;VAR:SDATE=20090399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_0FAMERangeDJ_BALA" localSheetId="0">#REF!</definedName>
    <definedName name="_8_0FAMERangeDJ_BALA">#REF!</definedName>
    <definedName name="_8_0Purch" localSheetId="0">#REF!</definedName>
    <definedName name="_8_0Purch">#REF!</definedName>
    <definedName name="_8_3__Increase_in_other_liabilit" localSheetId="0">#REF!</definedName>
    <definedName name="_8_3__Increase_in_other_liabilit">#REF!</definedName>
    <definedName name="_8_31_94" localSheetId="0">#REF!</definedName>
    <definedName name="_8_31_94">#REF!</definedName>
    <definedName name="_80__FDSAUDITLINK__" localSheetId="0" hidden="1">{"fdsup://IBCentral/FAT Viewer?action=UPDATE&amp;creator=factset&amp;DOC_NAME=fat:reuters_ltm_source_window.fat&amp;display_string=Audit&amp;DYN_ARGS=TRUE&amp;VAR:ID1=SRCL&amp;VAR:RCODE=FIBCEBITDA&amp;VAR:SDATE=20090399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0__FDSAUDITLINK__" hidden="1">{"fdsup://IBCentral/FAT Viewer?action=UPDATE&amp;creator=factset&amp;DOC_NAME=fat:reuters_ltm_source_window.fat&amp;display_string=Audit&amp;DYN_ARGS=TRUE&amp;VAR:ID1=SRCL&amp;VAR:RCODE=FIBCEBITDA&amp;VAR:SDATE=20090399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00__FDSAUDITLINK__" localSheetId="0" hidden="1">{"fdsup://IBCentral/FAT Viewer?action=UPDATE&amp;creator=factset&amp;DOC_NAME=fat:reuters_ltm_source_window.fat&amp;display_string=Audit&amp;DYN_ARGS=TRUE&amp;VAR:ID1=HON&amp;VAR:RCODE=FIBCEBITDA&amp;VAR:SDATE=20090699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0__FDSAUDITLINK__" hidden="1">{"fdsup://IBCentral/FAT Viewer?action=UPDATE&amp;creator=factset&amp;DOC_NAME=fat:reuters_ltm_source_window.fat&amp;display_string=Audit&amp;DYN_ARGS=TRUE&amp;VAR:ID1=HON&amp;VAR:RCODE=FIBCEBITDA&amp;VAR:SDATE=20090699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1__FDSAUDITLINK__" localSheetId="0" hidden="1">{"fdsup://IBCentral/FAT Viewer?action=UPDATE&amp;creator=factset&amp;DOC_NAME=fat:reuters_ltm_source_window.fat&amp;display_string=Audit&amp;DYN_ARGS=TRUE&amp;VAR:ID1=EMR&amp;VAR:RCODE=FDSREVSTOTAL&amp;VAR:SDATE=20090699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1__FDSAUDITLINK__" hidden="1">{"fdsup://IBCentral/FAT Viewer?action=UPDATE&amp;creator=factset&amp;DOC_NAME=fat:reuters_ltm_source_window.fat&amp;display_string=Audit&amp;DYN_ARGS=TRUE&amp;VAR:ID1=EMR&amp;VAR:RCODE=FDSREVSTOTAL&amp;VAR:SDATE=20090699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2__FDSAUDITLINK__" localSheetId="0" hidden="1">{"fdsup://IBCentral/FAT Viewer?action=UPDATE&amp;creator=factset&amp;DOC_NAME=fat:reuters_ltm_source_window.fat&amp;display_string=Audit&amp;DYN_ARGS=TRUE&amp;VAR:ID1=EMR&amp;VAR:RCODE=FIBCEBITDA&amp;VAR:SDATE=20090699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2__FDSAUDITLINK__" hidden="1">{"fdsup://IBCentral/FAT Viewer?action=UPDATE&amp;creator=factset&amp;DOC_NAME=fat:reuters_ltm_source_window.fat&amp;display_string=Audit&amp;DYN_ARGS=TRUE&amp;VAR:ID1=EMR&amp;VAR:RCODE=FIBCEBITDA&amp;VAR:SDATE=20090699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3__FDSAUDITLINK__" localSheetId="0" hidden="1">{"fdsup://IBCentral/FAT Viewer?action=UPDATE&amp;creator=factset&amp;DOC_NAME=fat:reuters_ltm_source_window.fat&amp;display_string=Audit&amp;DYN_ARGS=TRUE&amp;VAR:ID1=BA&amp;VAR:RCODE=FDSREVSTOTAL&amp;VAR:SDATE=20090699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03__FDSAUDITLINK__" hidden="1">{"fdsup://IBCentral/FAT Viewer?action=UPDATE&amp;creator=factset&amp;DOC_NAME=fat:reuters_ltm_source_window.fat&amp;display_string=Audit&amp;DYN_ARGS=TRUE&amp;VAR:ID1=BA&amp;VAR:RCODE=FDSREVSTOTAL&amp;VAR:SDATE=20090699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04__FDSAUDITLINK__" localSheetId="0" hidden="1">{"fdsup://IBCentral/FAT Viewer?action=UPDATE&amp;creator=factset&amp;DOC_NAME=fat:reuters_ltm_source_window.fat&amp;display_string=Audit&amp;DYN_ARGS=TRUE&amp;VAR:ID1=BA&amp;VAR:RCODE=FIBCEBITDA&amp;VAR:SDATE=20090699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04__FDSAUDITLINK__" hidden="1">{"fdsup://IBCentral/FAT Viewer?action=UPDATE&amp;creator=factset&amp;DOC_NAME=fat:reuters_ltm_source_window.fat&amp;display_string=Audit&amp;DYN_ARGS=TRUE&amp;VAR:ID1=BA&amp;VAR:RCODE=FIBCEBITDA&amp;VAR:SDATE=20090699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05__FDSAUDITLINK__" localSheetId="0" hidden="1">{"fdsup://IBCentral/FAT Viewer?action=UPDATE&amp;creator=factset&amp;DOC_NAME=fat:reuters_ltm_source_window.fat&amp;display_string=Audit&amp;DYN_ARGS=TRUE&amp;VAR:ID1=LMT&amp;VAR:RCODE=FDSREVSTOTAL&amp;VAR:SDATE=20090699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5__FDSAUDITLINK__" hidden="1">{"fdsup://IBCentral/FAT Viewer?action=UPDATE&amp;creator=factset&amp;DOC_NAME=fat:reuters_ltm_source_window.fat&amp;display_string=Audit&amp;DYN_ARGS=TRUE&amp;VAR:ID1=LMT&amp;VAR:RCODE=FDSREVSTOTAL&amp;VAR:SDATE=20090699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6__FDSAUDITLINK__" localSheetId="0" hidden="1">{"fdsup://IBCentral/FAT Viewer?action=UPDATE&amp;creator=factset&amp;DOC_NAME=fat:reuters_ltm_source_window.fat&amp;display_string=Audit&amp;DYN_ARGS=TRUE&amp;VAR:ID1=LMT&amp;VAR:RCODE=FIBCEBITDA&amp;VAR:SDATE=20090699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6__FDSAUDITLINK__" hidden="1">{"fdsup://IBCentral/FAT Viewer?action=UPDATE&amp;creator=factset&amp;DOC_NAME=fat:reuters_ltm_source_window.fat&amp;display_string=Audit&amp;DYN_ARGS=TRUE&amp;VAR:ID1=LMT&amp;VAR:RCODE=FIBCEBITDA&amp;VAR:SDATE=20090699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7__FDSAUDITLINK__" localSheetId="0" hidden="1">{"fdsup://IBCentral/FAT Viewer?action=UPDATE&amp;creator=factset&amp;DOC_NAME=fat:reuters_ltm_source_window.fat&amp;display_string=Audit&amp;DYN_ARGS=TRUE&amp;VAR:ID1=MMM&amp;VAR:RCODE=FDSREVSTOTAL&amp;VAR:SDATE=20090699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7__FDSAUDITLINK__" hidden="1">{"fdsup://IBCentral/FAT Viewer?action=UPDATE&amp;creator=factset&amp;DOC_NAME=fat:reuters_ltm_source_window.fat&amp;display_string=Audit&amp;DYN_ARGS=TRUE&amp;VAR:ID1=MMM&amp;VAR:RCODE=FDSREVSTOTAL&amp;VAR:SDATE=20090699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8__FDSAUDITLINK__" localSheetId="0" hidden="1">{"fdsup://IBCentral/FAT Viewer?action=UPDATE&amp;creator=factset&amp;DOC_NAME=fat:reuters_ltm_source_window.fat&amp;display_string=Audit&amp;DYN_ARGS=TRUE&amp;VAR:ID1=MMM&amp;VAR:RCODE=FIBCEBITDA&amp;VAR:SDATE=20090699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8__FDSAUDITLINK__" hidden="1">{"fdsup://IBCentral/FAT Viewer?action=UPDATE&amp;creator=factset&amp;DOC_NAME=fat:reuters_ltm_source_window.fat&amp;display_string=Audit&amp;DYN_ARGS=TRUE&amp;VAR:ID1=MMM&amp;VAR:RCODE=FIBCEBITDA&amp;VAR:SDATE=20090699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09__FDSAUDITLINK__" localSheetId="0" hidden="1">{"fdsup://IBCentral/FAT Viewer?action=UPDATE&amp;creator=factset&amp;DOC_NAME=fat:reuters_ltm_source_window.fat&amp;display_string=Audit&amp;DYN_ARGS=TRUE&amp;VAR:ID1=UTX&amp;VAR:RCODE=FDSREVSTOTAL&amp;VAR:SDATE=20090699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09__FDSAUDITLINK__" hidden="1">{"fdsup://IBCentral/FAT Viewer?action=UPDATE&amp;creator=factset&amp;DOC_NAME=fat:reuters_ltm_source_window.fat&amp;display_string=Audit&amp;DYN_ARGS=TRUE&amp;VAR:ID1=UTX&amp;VAR:RCODE=FDSREVSTOTAL&amp;VAR:SDATE=20090699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1__123Graph_AChart_1R" localSheetId="0" hidden="1">#REF!</definedName>
    <definedName name="_81__123Graph_AChart_1R" hidden="1">#REF!</definedName>
    <definedName name="_81__FDSAUDITLINK__" localSheetId="0" hidden="1">{"fdsup://IBCentral/FAT Viewer?action=UPDATE&amp;creator=factset&amp;DOC_NAME=fat:reuters_ltm_source_window.fat&amp;display_string=Audit&amp;DYN_ARGS=TRUE&amp;VAR:ID1=DNB&amp;VAR:RCODE=FIBCEBITDA&amp;VAR:SDATE=20090399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1__FDSAUDITLINK__" hidden="1">{"fdsup://IBCentral/FAT Viewer?action=UPDATE&amp;creator=factset&amp;DOC_NAME=fat:reuters_ltm_source_window.fat&amp;display_string=Audit&amp;DYN_ARGS=TRUE&amp;VAR:ID1=DNB&amp;VAR:RCODE=FIBCEBITDA&amp;VAR:SDATE=20090399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10__FDSAUDITLINK__" localSheetId="0" hidden="1">{"fdsup://IBCentral/FAT Viewer?action=UPDATE&amp;creator=factset&amp;DOC_NAME=fat:reuters_ltm_source_window.fat&amp;display_string=Audit&amp;DYN_ARGS=TRUE&amp;VAR:ID1=UTX&amp;VAR:RCODE=FIBCEBITDA&amp;VAR:SDATE=20090699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10__FDSAUDITLINK__" hidden="1">{"fdsup://IBCentral/FAT Viewer?action=UPDATE&amp;creator=factset&amp;DOC_NAME=fat:reuters_ltm_source_window.fat&amp;display_string=Audit&amp;DYN_ARGS=TRUE&amp;VAR:ID1=UTX&amp;VAR:RCODE=FIBCEBITDA&amp;VAR:SDATE=20090699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11__FDSAUDITLINK__" localSheetId="0" hidden="1">{"fdsup://IBCentral/FAT Viewer?action=UPDATE&amp;creator=factset&amp;DOC_NAME=fat:reuters_ltm_source_window.fat&amp;display_string=Audit&amp;DYN_ARGS=TRUE&amp;VAR:ID1=UPS&amp;VAR:RCODE=FDSREVSTOTAL&amp;VAR:SDATE=20090699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11__FDSAUDITLINK__" hidden="1">{"fdsup://IBCentral/FAT Viewer?action=UPDATE&amp;creator=factset&amp;DOC_NAME=fat:reuters_ltm_source_window.fat&amp;display_string=Audit&amp;DYN_ARGS=TRUE&amp;VAR:ID1=UPS&amp;VAR:RCODE=FDSREVSTOTAL&amp;VAR:SDATE=20090699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12__FDSAUDITLINK__" localSheetId="0" hidden="1">{"fdsup://IBCentral/FAT Viewer?action=UPDATE&amp;creator=factset&amp;DOC_NAME=fat:reuters_ltm_source_window.fat&amp;display_string=Audit&amp;DYN_ARGS=TRUE&amp;VAR:ID1=UPS&amp;VAR:RCODE=FIBCEBITDA&amp;VAR:SDATE=20090699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12__FDSAUDITLINK__" hidden="1">{"fdsup://IBCentral/FAT Viewer?action=UPDATE&amp;creator=factset&amp;DOC_NAME=fat:reuters_ltm_source_window.fat&amp;display_string=Audit&amp;DYN_ARGS=TRUE&amp;VAR:ID1=UPS&amp;VAR:RCODE=FIBCEBITDA&amp;VAR:SDATE=20090699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13__FDSAUDITLINK__" localSheetId="0" hidden="1">{"fdsup://IBCentral/FAT Viewer?action=UPDATE&amp;creator=factset&amp;DOC_NAME=fat:reuters_ltm_source_window.fat&amp;display_string=Audit&amp;DYN_ARGS=TRUE&amp;VAR:ID1=GE&amp;VAR:RCODE=FDSREVSTOTAL&amp;VAR:SDATE=20090699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13__FDSAUDITLINK__" hidden="1">{"fdsup://IBCentral/FAT Viewer?action=UPDATE&amp;creator=factset&amp;DOC_NAME=fat:reuters_ltm_source_window.fat&amp;display_string=Audit&amp;DYN_ARGS=TRUE&amp;VAR:ID1=GE&amp;VAR:RCODE=FDSREVSTOTAL&amp;VAR:SDATE=20090699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14__FDSAUDITLINK__" localSheetId="0" hidden="1">{"fdsup://IBCentral/FAT Viewer?action=UPDATE&amp;creator=factset&amp;DOC_NAME=fat:reuters_ltm_source_window.fat&amp;display_string=Audit&amp;DYN_ARGS=TRUE&amp;VAR:ID1=GE&amp;VAR:RCODE=FIBCEBITDA&amp;VAR:SDATE=20090699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14__FDSAUDITLINK__" hidden="1">{"fdsup://IBCentral/FAT Viewer?action=UPDATE&amp;creator=factset&amp;DOC_NAME=fat:reuters_ltm_source_window.fat&amp;display_string=Audit&amp;DYN_ARGS=TRUE&amp;VAR:ID1=GE&amp;VAR:RCODE=FIBCEBITDA&amp;VAR:SDATE=20090699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15__FDSAUDITLINK__" localSheetId="0" hidden="1">{"fdsup://IBCentral/FAT Viewer?action=UPDATE&amp;creator=factset&amp;DOC_NAME=fat:reuters_ltm_source_window.fat&amp;display_string=Audit&amp;DYN_ARGS=TRUE&amp;VAR:ID1=CR&amp;VAR:RCODE=FDSREVSTOTAL&amp;VAR:SDATE=20090399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15__FDSAUDITLINK__" hidden="1">{"fdsup://IBCentral/FAT Viewer?action=UPDATE&amp;creator=factset&amp;DOC_NAME=fat:reuters_ltm_source_window.fat&amp;display_string=Audit&amp;DYN_ARGS=TRUE&amp;VAR:ID1=CR&amp;VAR:RCODE=FDSREVSTOTAL&amp;VAR:SDATE=20090399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16__FDSAUDITLINK__" localSheetId="0" hidden="1">{"fdsup://IBCentral/FAT Viewer?action=UPDATE&amp;creator=factset&amp;DOC_NAME=fat:reuters_ltm_source_window.fat&amp;display_string=Audit&amp;DYN_ARGS=TRUE&amp;VAR:ID1=CR&amp;VAR:RCODE=FIBCEBITDA&amp;VAR:SDATE=20090399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16__FDSAUDITLINK__" hidden="1">{"fdsup://IBCentral/FAT Viewer?action=UPDATE&amp;creator=factset&amp;DOC_NAME=fat:reuters_ltm_source_window.fat&amp;display_string=Audit&amp;DYN_ARGS=TRUE&amp;VAR:ID1=CR&amp;VAR:RCODE=FIBCEBITDA&amp;VAR:SDATE=20090399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17__FDSAUDITLINK__" localSheetId="0" hidden="1">{"fdsup://IBCentral/FAT Viewer?action=UPDATE&amp;creator=factset&amp;DOC_NAME=fat:reuters_ltm_source_window.fat&amp;display_string=Audit&amp;DYN_ARGS=TRUE&amp;VAR:ID1=CR&amp;VAR:RCODE=FDSREVSTOTAL&amp;VAR:SDATE=20090699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17__FDSAUDITLINK__" hidden="1">{"fdsup://IBCentral/FAT Viewer?action=UPDATE&amp;creator=factset&amp;DOC_NAME=fat:reuters_ltm_source_window.fat&amp;display_string=Audit&amp;DYN_ARGS=TRUE&amp;VAR:ID1=CR&amp;VAR:RCODE=FDSREVSTOTAL&amp;VAR:SDATE=20090699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18__FDSAUDITLINK__" localSheetId="0" hidden="1">{"fdsup://IBCentral/FAT Viewer?action=UPDATE&amp;creator=factset&amp;DOC_NAME=fat:reuters_ltm_source_window.fat&amp;display_string=Audit&amp;DYN_ARGS=TRUE&amp;VAR:ID1=CR&amp;VAR:RCODE=FIBCEBITDA&amp;VAR:SDATE=20090699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18__FDSAUDITLINK__" hidden="1">{"fdsup://IBCentral/FAT Viewer?action=UPDATE&amp;creator=factset&amp;DOC_NAME=fat:reuters_ltm_source_window.fat&amp;display_string=Audit&amp;DYN_ARGS=TRUE&amp;VAR:ID1=CR&amp;VAR:RCODE=FIBCEBITDA&amp;VAR:SDATE=20090699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19__FDSAUDITLINK__" localSheetId="0" hidden="1">{"fdsup://IBCentral/FAT Viewer?action=UPDATE&amp;creator=factset&amp;DOC_NAME=fat:reuters_ltm_source_window.fat&amp;display_string=Audit&amp;DYN_ARGS=TRUE&amp;VAR:ID1=AXB&amp;VAR:RCODE=FDSREVSTOTAL&amp;VAR:SDATE=20090399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19__FDSAUDITLINK__" hidden="1">{"fdsup://IBCentral/FAT Viewer?action=UPDATE&amp;creator=factset&amp;DOC_NAME=fat:reuters_ltm_source_window.fat&amp;display_string=Audit&amp;DYN_ARGS=TRUE&amp;VAR:ID1=AXB&amp;VAR:RCODE=FDSREVSTOTAL&amp;VAR:SDATE=20090399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__FDSAUDITLINK__" localSheetId="0" hidden="1">{"fdsup://IBCentral/FAT Viewer?action=UPDATE&amp;creator=factset&amp;DOC_NAME=fat:reuters_ltm_source_window.fat&amp;display_string=Audit&amp;DYN_ARGS=TRUE&amp;VAR:ID1=CBE&amp;VAR:RCODE=FIBCEBITDA&amp;VAR:SDATE=20090399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__FDSAUDITLINK__" hidden="1">{"fdsup://IBCentral/FAT Viewer?action=UPDATE&amp;creator=factset&amp;DOC_NAME=fat:reuters_ltm_source_window.fat&amp;display_string=Audit&amp;DYN_ARGS=TRUE&amp;VAR:ID1=CBE&amp;VAR:RCODE=FIBCEBITDA&amp;VAR:SDATE=20090399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0__FDSAUDITLINK__" localSheetId="0" hidden="1">{"fdsup://IBCentral/FAT Viewer?action=UPDATE&amp;creator=factset&amp;DOC_NAME=fat:reuters_ltm_source_window.fat&amp;display_string=Audit&amp;DYN_ARGS=TRUE&amp;VAR:ID1=AXB&amp;VAR:RCODE=FIBCEBITDA&amp;VAR:SDATE=20090399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0__FDSAUDITLINK__" hidden="1">{"fdsup://IBCentral/FAT Viewer?action=UPDATE&amp;creator=factset&amp;DOC_NAME=fat:reuters_ltm_source_window.fat&amp;display_string=Audit&amp;DYN_ARGS=TRUE&amp;VAR:ID1=AXB&amp;VAR:RCODE=FIBCEBITDA&amp;VAR:SDATE=20090399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1__FDSAUDITLINK__" localSheetId="0" hidden="1">{"fdsup://IBCentral/FAT Viewer?action=UPDATE&amp;creator=factset&amp;DOC_NAME=fat:reuters_ltm_source_window.fat&amp;display_string=Audit&amp;DYN_ARGS=TRUE&amp;VAR:ID1=TRN&amp;VAR:RCODE=FDSREVSTOTAL&amp;VAR:SDATE=20090699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1__FDSAUDITLINK__" hidden="1">{"fdsup://IBCentral/FAT Viewer?action=UPDATE&amp;creator=factset&amp;DOC_NAME=fat:reuters_ltm_source_window.fat&amp;display_string=Audit&amp;DYN_ARGS=TRUE&amp;VAR:ID1=TRN&amp;VAR:RCODE=FDSREVSTOTAL&amp;VAR:SDATE=20090699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2__FDSAUDITLINK__" localSheetId="0" hidden="1">{"fdsup://IBCentral/FAT Viewer?action=UPDATE&amp;creator=factset&amp;DOC_NAME=fat:reuters_ltm_source_window.fat&amp;display_string=Audit&amp;DYN_ARGS=TRUE&amp;VAR:ID1=TRN&amp;VAR:RCODE=FIBCEBITDA&amp;VAR:SDATE=20090699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2__FDSAUDITLINK__" hidden="1">{"fdsup://IBCentral/FAT Viewer?action=UPDATE&amp;creator=factset&amp;DOC_NAME=fat:reuters_ltm_source_window.fat&amp;display_string=Audit&amp;DYN_ARGS=TRUE&amp;VAR:ID1=TRN&amp;VAR:RCODE=FIBCEBITDA&amp;VAR:SDATE=20090699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3__FDSAUDITLINK__" localSheetId="0" hidden="1">{"fdsup://IBCentral/FAT Viewer?action=UPDATE&amp;creator=factset&amp;DOC_NAME=fat:reuters_ltm_source_window.fat&amp;display_string=Audit&amp;DYN_ARGS=TRUE&amp;VAR:ID1=GEO&amp;VAR:RCODE=FDSREVSTOTAL&amp;VAR:SDATE=20090699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3__FDSAUDITLINK__" hidden="1">{"fdsup://IBCentral/FAT Viewer?action=UPDATE&amp;creator=factset&amp;DOC_NAME=fat:reuters_ltm_source_window.fat&amp;display_string=Audit&amp;DYN_ARGS=TRUE&amp;VAR:ID1=GEO&amp;VAR:RCODE=FDSREVSTOTAL&amp;VAR:SDATE=20090699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4__FDSAUDITLINK__" localSheetId="0" hidden="1">{"fdsup://IBCentral/FAT Viewer?action=UPDATE&amp;creator=factset&amp;DOC_NAME=fat:reuters_ltm_source_window.fat&amp;display_string=Audit&amp;DYN_ARGS=TRUE&amp;VAR:ID1=GEO&amp;VAR:RCODE=FIBCEBITDA&amp;VAR:SDATE=20090699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4__FDSAUDITLINK__" hidden="1">{"fdsup://IBCentral/FAT Viewer?action=UPDATE&amp;creator=factset&amp;DOC_NAME=fat:reuters_ltm_source_window.fat&amp;display_string=Audit&amp;DYN_ARGS=TRUE&amp;VAR:ID1=GEO&amp;VAR:RCODE=FIBCEBITDA&amp;VAR:SDATE=20090699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5__FDSAUDITLINK__" localSheetId="0" hidden="1">{"fdsup://IBCentral/FAT Viewer?action=UPDATE&amp;creator=factset&amp;DOC_NAME=fat:reuters_ltm_source_window.fat&amp;display_string=Audit&amp;DYN_ARGS=TRUE&amp;VAR:ID1=BGG&amp;VAR:RCODE=FDSREVSTOTAL&amp;VAR:SDATE=20090399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5__FDSAUDITLINK__" hidden="1">{"fdsup://IBCentral/FAT Viewer?action=UPDATE&amp;creator=factset&amp;DOC_NAME=fat:reuters_ltm_source_window.fat&amp;display_string=Audit&amp;DYN_ARGS=TRUE&amp;VAR:ID1=BGG&amp;VAR:RCODE=FDSREVSTOTAL&amp;VAR:SDATE=20090399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6__FDSAUDITLINK__" localSheetId="0" hidden="1">{"fdsup://IBCentral/FAT Viewer?action=UPDATE&amp;creator=factset&amp;DOC_NAME=fat:reuters_ltm_source_window.fat&amp;display_string=Audit&amp;DYN_ARGS=TRUE&amp;VAR:ID1=BGG&amp;VAR:RCODE=FIBCEBITDA&amp;VAR:SDATE=20090399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6__FDSAUDITLINK__" hidden="1">{"fdsup://IBCentral/FAT Viewer?action=UPDATE&amp;creator=factset&amp;DOC_NAME=fat:reuters_ltm_source_window.fat&amp;display_string=Audit&amp;DYN_ARGS=TRUE&amp;VAR:ID1=BGG&amp;VAR:RCODE=FIBCEBITDA&amp;VAR:SDATE=20090399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7__FDSAUDITLINK__" localSheetId="0" hidden="1">{"fdsup://IBCentral/FAT Viewer?action=UPDATE&amp;creator=factset&amp;DOC_NAME=fat:reuters_ltm_source_window.fat&amp;display_string=Audit&amp;DYN_ARGS=TRUE&amp;VAR:ID1=MLI&amp;VAR:RCODE=FDSREVSTOTAL&amp;VAR:SDATE=20090399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7__FDSAUDITLINK__" hidden="1">{"fdsup://IBCentral/FAT Viewer?action=UPDATE&amp;creator=factset&amp;DOC_NAME=fat:reuters_ltm_source_window.fat&amp;display_string=Audit&amp;DYN_ARGS=TRUE&amp;VAR:ID1=MLI&amp;VAR:RCODE=FDSREVSTOTAL&amp;VAR:SDATE=20090399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28__FDSAUDITLINK__" localSheetId="0" hidden="1">{"fdsup://IBCentral/FAT Viewer?action=UPDATE&amp;creator=factset&amp;DOC_NAME=fat:reuters_ltm_source_window.fat&amp;display_string=Audit&amp;DYN_ARGS=TRUE&amp;VAR:ID1=MLI&amp;VAR:RCODE=FIBCEBITDA&amp;VAR:SDATE=20090399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8__FDSAUDITLINK__" hidden="1">{"fdsup://IBCentral/FAT Viewer?action=UPDATE&amp;creator=factset&amp;DOC_NAME=fat:reuters_ltm_source_window.fat&amp;display_string=Audit&amp;DYN_ARGS=TRUE&amp;VAR:ID1=MLI&amp;VAR:RCODE=FIBCEBITDA&amp;VAR:SDATE=20090399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29__FDSAUDITLINK__" localSheetId="0" hidden="1">{"fdsup://IBCentral/FAT Viewer?action=UPDATE&amp;creator=factset&amp;DOC_NAME=fat:reuters_ltm_source_window.fat&amp;display_string=Audit&amp;DYN_ARGS=TRUE&amp;VAR:ID1=BEAV&amp;VAR:RCODE=FDSREVSTOTAL&amp;VAR:SDATE=20090699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29__FDSAUDITLINK__" hidden="1">{"fdsup://IBCentral/FAT Viewer?action=UPDATE&amp;creator=factset&amp;DOC_NAME=fat:reuters_ltm_source_window.fat&amp;display_string=Audit&amp;DYN_ARGS=TRUE&amp;VAR:ID1=BEAV&amp;VAR:RCODE=FDSREVSTOTAL&amp;VAR:SDATE=20090699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3__123Graph_AChart_1S" localSheetId="0" hidden="1">#REF!</definedName>
    <definedName name="_83__123Graph_AChart_1S" hidden="1">#REF!</definedName>
    <definedName name="_83__FDSAUDITLINK__" localSheetId="0" hidden="1">{"fdsup://IBCentral/FAT Viewer?action=UPDATE&amp;creator=factset&amp;DOC_NAME=fat:reuters_ltm_source_window.fat&amp;display_string=Audit&amp;DYN_ARGS=TRUE&amp;VAR:ID1=PWR&amp;VAR:RCODE=FIBCEBITDA&amp;VAR:SDATE=20090399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__FDSAUDITLINK__" hidden="1">{"fdsup://IBCentral/FAT Viewer?action=UPDATE&amp;creator=factset&amp;DOC_NAME=fat:reuters_ltm_source_window.fat&amp;display_string=Audit&amp;DYN_ARGS=TRUE&amp;VAR:ID1=PWR&amp;VAR:RCODE=FIBCEBITDA&amp;VAR:SDATE=20090399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0__FDSAUDITLINK__" localSheetId="0" hidden="1">{"fdsup://IBCentral/FAT Viewer?action=UPDATE&amp;creator=factset&amp;DOC_NAME=fat:reuters_ltm_source_window.fat&amp;display_string=Audit&amp;DYN_ARGS=TRUE&amp;VAR:ID1=BEAV&amp;VAR:RCODE=FIBCEBITDA&amp;VAR:SDATE=20090699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30__FDSAUDITLINK__" hidden="1">{"fdsup://IBCentral/FAT Viewer?action=UPDATE&amp;creator=factset&amp;DOC_NAME=fat:reuters_ltm_source_window.fat&amp;display_string=Audit&amp;DYN_ARGS=TRUE&amp;VAR:ID1=BEAV&amp;VAR:RCODE=FIBCEBITDA&amp;VAR:SDATE=20090699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31__FDSAUDITLINK__" localSheetId="0" hidden="1">{"fdsup://IBCentral/FAT Viewer?action=UPDATE&amp;creator=factset&amp;DOC_NAME=fat:reuters_ltm_source_window.fat&amp;display_string=Audit&amp;DYN_ARGS=TRUE&amp;VAR:ID1=CNW&amp;VAR:RCODE=FDSREVSTOTAL&amp;VAR:SDATE=20090699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1__FDSAUDITLINK__" hidden="1">{"fdsup://IBCentral/FAT Viewer?action=UPDATE&amp;creator=factset&amp;DOC_NAME=fat:reuters_ltm_source_window.fat&amp;display_string=Audit&amp;DYN_ARGS=TRUE&amp;VAR:ID1=CNW&amp;VAR:RCODE=FDSREVSTOTAL&amp;VAR:SDATE=20090699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2__FDSAUDITLINK__" localSheetId="0" hidden="1">{"fdsup://IBCentral/FAT Viewer?action=UPDATE&amp;creator=factset&amp;DOC_NAME=fat:reuters_ltm_source_window.fat&amp;display_string=Audit&amp;DYN_ARGS=TRUE&amp;VAR:ID1=CNW&amp;VAR:RCODE=FIBCEBITDA&amp;VAR:SDATE=20090699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2__FDSAUDITLINK__" hidden="1">{"fdsup://IBCentral/FAT Viewer?action=UPDATE&amp;creator=factset&amp;DOC_NAME=fat:reuters_ltm_source_window.fat&amp;display_string=Audit&amp;DYN_ARGS=TRUE&amp;VAR:ID1=CNW&amp;VAR:RCODE=FIBCEBITDA&amp;VAR:SDATE=20090699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3__FDSAUDITLINK__" localSheetId="0" hidden="1">{"fdsup://IBCentral/FAT Viewer?action=UPDATE&amp;creator=factset&amp;DOC_NAME=fat:reuters_ltm_source_window.fat&amp;display_string=Audit&amp;DYN_ARGS=TRUE&amp;VAR:ID1=ABM&amp;VAR:RCODE=FDSREVSTOTAL&amp;VAR:SDATE=20090199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3__FDSAUDITLINK__" hidden="1">{"fdsup://IBCentral/FAT Viewer?action=UPDATE&amp;creator=factset&amp;DOC_NAME=fat:reuters_ltm_source_window.fat&amp;display_string=Audit&amp;DYN_ARGS=TRUE&amp;VAR:ID1=ABM&amp;VAR:RCODE=FDSREVSTOTAL&amp;VAR:SDATE=20090199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4__FDSAUDITLINK__" localSheetId="0" hidden="1">{"fdsup://IBCentral/FAT Viewer?action=UPDATE&amp;creator=factset&amp;DOC_NAME=fat:reuters_ltm_source_window.fat&amp;display_string=Audit&amp;DYN_ARGS=TRUE&amp;VAR:ID1=ABM&amp;VAR:RCODE=FIBCEBITDA&amp;VAR:SDATE=20090199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4__FDSAUDITLINK__" hidden="1">{"fdsup://IBCentral/FAT Viewer?action=UPDATE&amp;creator=factset&amp;DOC_NAME=fat:reuters_ltm_source_window.fat&amp;display_string=Audit&amp;DYN_ARGS=TRUE&amp;VAR:ID1=ABM&amp;VAR:RCODE=FIBCEBITDA&amp;VAR:SDATE=20090199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5__FDSAUDITLINK__" localSheetId="0" hidden="1">{"fdsup://IBCentral/FAT Viewer?action=UPDATE&amp;creator=factset&amp;DOC_NAME=fat:reuters_ltm_source_window.fat&amp;display_string=Audit&amp;DYN_ARGS=TRUE&amp;VAR:ID1=AXB&amp;VAR:RCODE=FDSREVSTOTAL&amp;VAR:SDATE=20090699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5__FDSAUDITLINK__" hidden="1">{"fdsup://IBCentral/FAT Viewer?action=UPDATE&amp;creator=factset&amp;DOC_NAME=fat:reuters_ltm_source_window.fat&amp;display_string=Audit&amp;DYN_ARGS=TRUE&amp;VAR:ID1=AXB&amp;VAR:RCODE=FDSREVSTOTAL&amp;VAR:SDATE=20090699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6__FDSAUDITLINK__" localSheetId="0" hidden="1">{"fdsup://IBCentral/FAT Viewer?action=UPDATE&amp;creator=factset&amp;DOC_NAME=fat:reuters_ltm_source_window.fat&amp;display_string=Audit&amp;DYN_ARGS=TRUE&amp;VAR:ID1=AXB&amp;VAR:RCODE=FIBCEBITDA&amp;VAR:SDATE=20090699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6__FDSAUDITLINK__" hidden="1">{"fdsup://IBCentral/FAT Viewer?action=UPDATE&amp;creator=factset&amp;DOC_NAME=fat:reuters_ltm_source_window.fat&amp;display_string=Audit&amp;DYN_ARGS=TRUE&amp;VAR:ID1=AXB&amp;VAR:RCODE=FIBCEBITDA&amp;VAR:SDATE=20090699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7__FDSAUDITLINK__" localSheetId="0" hidden="1">{"fdsup://IBCentral/FAT Viewer?action=UPDATE&amp;creator=factset&amp;DOC_NAME=fat:reuters_ltm_source_window.fat&amp;display_string=Audit&amp;DYN_ARGS=TRUE&amp;VAR:ID1=MLI&amp;VAR:RCODE=FDSREVSTOTAL&amp;VAR:SDATE=20090699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7__FDSAUDITLINK__" hidden="1">{"fdsup://IBCentral/FAT Viewer?action=UPDATE&amp;creator=factset&amp;DOC_NAME=fat:reuters_ltm_source_window.fat&amp;display_string=Audit&amp;DYN_ARGS=TRUE&amp;VAR:ID1=MLI&amp;VAR:RCODE=FDSREVSTOTAL&amp;VAR:SDATE=20090699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8__FDSAUDITLINK__" localSheetId="0" hidden="1">{"fdsup://IBCentral/FAT Viewer?action=UPDATE&amp;creator=factset&amp;DOC_NAME=fat:reuters_ltm_source_window.fat&amp;display_string=Audit&amp;DYN_ARGS=TRUE&amp;VAR:ID1=MLI&amp;VAR:RCODE=FIBCEBITDA&amp;VAR:SDATE=20090699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8__FDSAUDITLINK__" hidden="1">{"fdsup://IBCentral/FAT Viewer?action=UPDATE&amp;creator=factset&amp;DOC_NAME=fat:reuters_ltm_source_window.fat&amp;display_string=Audit&amp;DYN_ARGS=TRUE&amp;VAR:ID1=MLI&amp;VAR:RCODE=FIBCEBITDA&amp;VAR:SDATE=20090699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39__FDSAUDITLINK__" localSheetId="0" hidden="1">{"fdsup://IBCentral/FAT Viewer?action=UPDATE&amp;creator=factset&amp;DOC_NAME=fat:reuters_ltm_source_window.fat&amp;display_string=Audit&amp;DYN_ARGS=TRUE&amp;VAR:ID1=ABM&amp;VAR:RCODE=FDSREVSTOTAL&amp;VAR:SDATE=20090499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39__FDSAUDITLINK__" hidden="1">{"fdsup://IBCentral/FAT Viewer?action=UPDATE&amp;creator=factset&amp;DOC_NAME=fat:reuters_ltm_source_window.fat&amp;display_string=Audit&amp;DYN_ARGS=TRUE&amp;VAR:ID1=ABM&amp;VAR:RCODE=FDSREVSTOTAL&amp;VAR:SDATE=20090499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__FDSAUDITLINK__" localSheetId="0" hidden="1">{"fdsup://IBCentral/FAT Viewer?action=UPDATE&amp;creator=factset&amp;DOC_NAME=fat:reuters_ltm_source_window.fat&amp;display_string=Audit&amp;DYN_ARGS=TRUE&amp;VAR:ID1=LUV&amp;VAR:RCODE=FIBCEBITDA&amp;VAR:SDATE=20090399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__FDSAUDITLINK__" hidden="1">{"fdsup://IBCentral/FAT Viewer?action=UPDATE&amp;creator=factset&amp;DOC_NAME=fat:reuters_ltm_source_window.fat&amp;display_string=Audit&amp;DYN_ARGS=TRUE&amp;VAR:ID1=LUV&amp;VAR:RCODE=FIBCEBITDA&amp;VAR:SDATE=20090399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0__FDSAUDITLINK__" localSheetId="0" hidden="1">{"fdsup://IBCentral/FAT Viewer?action=UPDATE&amp;creator=factset&amp;DOC_NAME=fat:reuters_ltm_source_window.fat&amp;display_string=Audit&amp;DYN_ARGS=TRUE&amp;VAR:ID1=ABM&amp;VAR:RCODE=FIBCEBITDA&amp;VAR:SDATE=20090499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0__FDSAUDITLINK__" hidden="1">{"fdsup://IBCentral/FAT Viewer?action=UPDATE&amp;creator=factset&amp;DOC_NAME=fat:reuters_ltm_source_window.fat&amp;display_string=Audit&amp;DYN_ARGS=TRUE&amp;VAR:ID1=ABM&amp;VAR:RCODE=FIBCEBITDA&amp;VAR:SDATE=20090499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1__FDSAUDITLINK__" localSheetId="0" hidden="1">{"fdsup://IBCentral/FAT Viewer?action=UPDATE&amp;creator=factset&amp;DOC_NAME=fat:reuters_ltm_source_window.fat&amp;display_string=Audit&amp;DYN_ARGS=TRUE&amp;VAR:ID1=ATK&amp;VAR:RCODE=FIBCEBITDA&amp;VAR:SDATE=20090699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1__FDSAUDITLINK__" hidden="1">{"fdsup://IBCentral/FAT Viewer?action=UPDATE&amp;creator=factset&amp;DOC_NAME=fat:reuters_ltm_source_window.fat&amp;display_string=Audit&amp;DYN_ARGS=TRUE&amp;VAR:ID1=ATK&amp;VAR:RCODE=FIBCEBITDA&amp;VAR:SDATE=20090699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2__FDSAUDITLINK__" localSheetId="0" hidden="1">{"fdsup://IBCentral/FAT Viewer?action=UPDATE&amp;creator=factset&amp;DOC_NAME=fat:reuters_ltm_source_window.fat&amp;display_string=Audit&amp;DYN_ARGS=TRUE&amp;VAR:ID1=WNC&amp;VAR:RCODE=FDSREVSTOTAL&amp;VAR:SDATE=20090699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2__FDSAUDITLINK__" hidden="1">{"fdsup://IBCentral/FAT Viewer?action=UPDATE&amp;creator=factset&amp;DOC_NAME=fat:reuters_ltm_source_window.fat&amp;display_string=Audit&amp;DYN_ARGS=TRUE&amp;VAR:ID1=WNC&amp;VAR:RCODE=FDSREVSTOTAL&amp;VAR:SDATE=20090699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3__FDSAUDITLINK__" localSheetId="0" hidden="1">{"fdsup://IBCentral/FAT Viewer?action=UPDATE&amp;creator=factset&amp;DOC_NAME=fat:reuters_ltm_source_window.fat&amp;display_string=Audit&amp;DYN_ARGS=TRUE&amp;VAR:ID1=WNC&amp;VAR:RCODE=FIBCEBITDA&amp;VAR:SDATE=20090699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3__FDSAUDITLINK__" hidden="1">{"fdsup://IBCentral/FAT Viewer?action=UPDATE&amp;creator=factset&amp;DOC_NAME=fat:reuters_ltm_source_window.fat&amp;display_string=Audit&amp;DYN_ARGS=TRUE&amp;VAR:ID1=WNC&amp;VAR:RCODE=FIBCEBITDA&amp;VAR:SDATE=20090699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4__FDSAUDITLINK__" localSheetId="0" hidden="1">{"fdsup://IBCentral/FAT Viewer?action=UPDATE&amp;creator=factset&amp;DOC_NAME=fat:reuters_ltm_source_window.fat&amp;display_string=Audit&amp;DYN_ARGS=TRUE&amp;VAR:ID1=CHP&amp;VAR:RCODE=FDSREVSTOTAL&amp;VAR:SDATE=20090499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4__FDSAUDITLINK__" hidden="1">{"fdsup://IBCentral/FAT Viewer?action=UPDATE&amp;creator=factset&amp;DOC_NAME=fat:reuters_ltm_source_window.fat&amp;display_string=Audit&amp;DYN_ARGS=TRUE&amp;VAR:ID1=CHP&amp;VAR:RCODE=FDSREVSTOTAL&amp;VAR:SDATE=20090499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5__FDSAUDITLINK__" localSheetId="0" hidden="1">{"fdsup://IBCentral/FAT Viewer?action=UPDATE&amp;creator=factset&amp;DOC_NAME=fat:reuters_ltm_source_window.fat&amp;display_string=Audit&amp;DYN_ARGS=TRUE&amp;VAR:ID1=CHP&amp;VAR:RCODE=FIBCEBITDA&amp;VAR:SDATE=20090499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5__FDSAUDITLINK__" hidden="1">{"fdsup://IBCentral/FAT Viewer?action=UPDATE&amp;creator=factset&amp;DOC_NAME=fat:reuters_ltm_source_window.fat&amp;display_string=Audit&amp;DYN_ARGS=TRUE&amp;VAR:ID1=CHP&amp;VAR:RCODE=FIBCEBITDA&amp;VAR:SDATE=20090499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6__FDSAUDITLINK__" localSheetId="0" hidden="1">{"fdsup://IBCentral/FAT Viewer?action=UPDATE&amp;creator=factset&amp;DOC_NAME=fat:reuters_ltm_source_window.fat&amp;display_string=Audit&amp;DYN_ARGS=TRUE&amp;VAR:ID1=LDL&amp;VAR:RCODE=FDSREVSTOTAL&amp;VAR:SDATE=20090399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6__FDSAUDITLINK__" hidden="1">{"fdsup://IBCentral/FAT Viewer?action=UPDATE&amp;creator=factset&amp;DOC_NAME=fat:reuters_ltm_source_window.fat&amp;display_string=Audit&amp;DYN_ARGS=TRUE&amp;VAR:ID1=LDL&amp;VAR:RCODE=FDSREVSTOTAL&amp;VAR:SDATE=20090399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7__FDSAUDITLINK__" localSheetId="0" hidden="1">{"fdsup://IBCentral/FAT Viewer?action=UPDATE&amp;creator=factset&amp;DOC_NAME=fat:reuters_ltm_source_window.fat&amp;display_string=Audit&amp;DYN_ARGS=TRUE&amp;VAR:ID1=LDL&amp;VAR:RCODE=FIBCEBITDA&amp;VAR:SDATE=20090399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7__FDSAUDITLINK__" hidden="1">{"fdsup://IBCentral/FAT Viewer?action=UPDATE&amp;creator=factset&amp;DOC_NAME=fat:reuters_ltm_source_window.fat&amp;display_string=Audit&amp;DYN_ARGS=TRUE&amp;VAR:ID1=LDL&amp;VAR:RCODE=FIBCEBITDA&amp;VAR:SDATE=20090399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8__FDSAUDITLINK__" localSheetId="0" hidden="1">{"fdsup://IBCentral/FAT Viewer?action=UPDATE&amp;creator=factset&amp;DOC_NAME=fat:reuters_ltm_source_window.fat&amp;display_string=Audit&amp;DYN_ARGS=TRUE&amp;VAR:ID1=NCS&amp;VAR:RCODE=FDSREVSTOTAL&amp;VAR:SDATE=20090499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8__FDSAUDITLINK__" hidden="1">{"fdsup://IBCentral/FAT Viewer?action=UPDATE&amp;creator=factset&amp;DOC_NAME=fat:reuters_ltm_source_window.fat&amp;display_string=Audit&amp;DYN_ARGS=TRUE&amp;VAR:ID1=NCS&amp;VAR:RCODE=FDSREVSTOTAL&amp;VAR:SDATE=20090499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49__FDSAUDITLINK__" localSheetId="0" hidden="1">{"fdsup://IBCentral/FAT Viewer?action=UPDATE&amp;creator=factset&amp;DOC_NAME=fat:reuters_ltm_source_window.fat&amp;display_string=Audit&amp;DYN_ARGS=TRUE&amp;VAR:ID1=NCS&amp;VAR:RCODE=FIBCEBITDA&amp;VAR:SDATE=20090499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49__FDSAUDITLINK__" hidden="1">{"fdsup://IBCentral/FAT Viewer?action=UPDATE&amp;creator=factset&amp;DOC_NAME=fat:reuters_ltm_source_window.fat&amp;display_string=Audit&amp;DYN_ARGS=TRUE&amp;VAR:ID1=NCS&amp;VAR:RCODE=FIBCEBITDA&amp;VAR:SDATE=20090499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__123Graph_AChart_1T" localSheetId="0" hidden="1">#REF!</definedName>
    <definedName name="_85__123Graph_AChart_1T" hidden="1">#REF!</definedName>
    <definedName name="_85__FDSAUDITLINK__" localSheetId="0" hidden="1">{"fdsup://IBCentral/FAT Viewer?action=UPDATE&amp;creator=factset&amp;DOC_NAME=fat:reuters_ltm_source_window.fat&amp;display_string=Audit&amp;DYN_ARGS=TRUE&amp;VAR:ID1=IRM&amp;VAR:RCODE=FIBCEBITDA&amp;VAR:SDATE=20090399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__FDSAUDITLINK__" hidden="1">{"fdsup://IBCentral/FAT Viewer?action=UPDATE&amp;creator=factset&amp;DOC_NAME=fat:reuters_ltm_source_window.fat&amp;display_string=Audit&amp;DYN_ARGS=TRUE&amp;VAR:ID1=IRM&amp;VAR:RCODE=FIBCEBITDA&amp;VAR:SDATE=20090399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0__FDSAUDITLINK__" localSheetId="0" hidden="1">{"fdsup://IBCentral/FAT Viewer?action=UPDATE&amp;creator=factset&amp;DOC_NAME=fat:reuters_ltm_source_window.fat&amp;display_string=Audit&amp;DYN_ARGS=TRUE&amp;VAR:ID1=MAG&amp;VAR:RCODE=FDSREVSTOTAL&amp;VAR:SDATE=20081299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50__FDSAUDITLINK__" hidden="1">{"fdsup://IBCentral/FAT Viewer?action=UPDATE&amp;creator=factset&amp;DOC_NAME=fat:reuters_ltm_source_window.fat&amp;display_string=Audit&amp;DYN_ARGS=TRUE&amp;VAR:ID1=MAG&amp;VAR:RCODE=FDSREVSTOTAL&amp;VAR:SDATE=20081299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51__FDSAUDITLINK__" localSheetId="0" hidden="1">{"fdsup://IBCentral/FAT Viewer?action=UPDATE&amp;creator=factset&amp;DOC_NAME=fat:reuters_ltm_source_window.fat&amp;display_string=Audit&amp;DYN_ARGS=TRUE&amp;VAR:ID1=MAG&amp;VAR:RCODE=FIBCEBITDA&amp;VAR:SDATE=20081299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1__FDSAUDITLINK__" hidden="1">{"fdsup://IBCentral/FAT Viewer?action=UPDATE&amp;creator=factset&amp;DOC_NAME=fat:reuters_ltm_source_window.fat&amp;display_string=Audit&amp;DYN_ARGS=TRUE&amp;VAR:ID1=MAG&amp;VAR:RCODE=FIBCEBITDA&amp;VAR:SDATE=20081299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2__FDSAUDITLINK__" localSheetId="0" hidden="1">{"fdsup://IBCentral/FAT Viewer?action=UPDATE&amp;creator=factset&amp;DOC_NAME=fat:reuters_ltm_source_window.fat&amp;display_string=Audit&amp;DYN_ARGS=TRUE&amp;VAR:ID1=BNE&amp;VAR:RCODE=FDSREVSTOTAL&amp;VAR:SDATE=20090399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52__FDSAUDITLINK__" hidden="1">{"fdsup://IBCentral/FAT Viewer?action=UPDATE&amp;creator=factset&amp;DOC_NAME=fat:reuters_ltm_source_window.fat&amp;display_string=Audit&amp;DYN_ARGS=TRUE&amp;VAR:ID1=BNE&amp;VAR:RCODE=FDSREVSTOTAL&amp;VAR:SDATE=20090399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53__FDSAUDITLINK__" localSheetId="0" hidden="1">{"fdsup://IBCentral/FAT Viewer?action=UPDATE&amp;creator=factset&amp;DOC_NAME=fat:reuters_ltm_source_window.fat&amp;display_string=Audit&amp;DYN_ARGS=TRUE&amp;VAR:ID1=BNE&amp;VAR:RCODE=FIBCEBITDA&amp;VAR:SDATE=20090399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3__FDSAUDITLINK__" hidden="1">{"fdsup://IBCentral/FAT Viewer?action=UPDATE&amp;creator=factset&amp;DOC_NAME=fat:reuters_ltm_source_window.fat&amp;display_string=Audit&amp;DYN_ARGS=TRUE&amp;VAR:ID1=BNE&amp;VAR:RCODE=FIBCEBITDA&amp;VAR:SDATE=20090399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4__FDSAUDITLINK__" localSheetId="0" hidden="1">{"fdsup://IBCentral/FAT Viewer?action=UPDATE&amp;creator=factset&amp;DOC_NAME=fat:reuters_ltm_source_window.fat&amp;display_string=Audit&amp;DYN_ARGS=TRUE&amp;VAR:ID1=ASGN&amp;VAR:RCODE=FDSREVSTOTAL&amp;VAR:SDATE=20090699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54__FDSAUDITLINK__" hidden="1">{"fdsup://IBCentral/FAT Viewer?action=UPDATE&amp;creator=factset&amp;DOC_NAME=fat:reuters_ltm_source_window.fat&amp;display_string=Audit&amp;DYN_ARGS=TRUE&amp;VAR:ID1=ASGN&amp;VAR:RCODE=FDSREVSTOTAL&amp;VAR:SDATE=20090699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55__FDSAUDITLINK__" localSheetId="0" hidden="1">{"fdsup://IBCentral/FAT Viewer?action=UPDATE&amp;creator=factset&amp;DOC_NAME=fat:reuters_ltm_source_window.fat&amp;display_string=Audit&amp;DYN_ARGS=TRUE&amp;VAR:ID1=ASGN&amp;VAR:RCODE=FIBCEBITDA&amp;VAR:SDATE=20090699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55__FDSAUDITLINK__" hidden="1">{"fdsup://IBCentral/FAT Viewer?action=UPDATE&amp;creator=factset&amp;DOC_NAME=fat:reuters_ltm_source_window.fat&amp;display_string=Audit&amp;DYN_ARGS=TRUE&amp;VAR:ID1=ASGN&amp;VAR:RCODE=FIBCEBITDA&amp;VAR:SDATE=20090699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56__FDSAUDITLINK__" localSheetId="0" hidden="1">{"fdsup://IBCentral/FAT Viewer?action=UPDATE&amp;creator=factset&amp;DOC_NAME=fat:reuters_ltm_source_window.fat&amp;display_string=Audit&amp;DYN_ARGS=TRUE&amp;VAR:ID1=LAWS&amp;VAR:RCODE=FDSREVSTOTAL&amp;VAR:SDATE=20090399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56__FDSAUDITLINK__" hidden="1">{"fdsup://IBCentral/FAT Viewer?action=UPDATE&amp;creator=factset&amp;DOC_NAME=fat:reuters_ltm_source_window.fat&amp;display_string=Audit&amp;DYN_ARGS=TRUE&amp;VAR:ID1=LAWS&amp;VAR:RCODE=FDSREVSTOTAL&amp;VAR:SDATE=20090399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57__FDSAUDITLINK__" localSheetId="0" hidden="1">{"fdsup://IBCentral/FAT Viewer?action=UPDATE&amp;creator=factset&amp;DOC_NAME=fat:reuters_ltm_source_window.fat&amp;display_string=Audit&amp;DYN_ARGS=TRUE&amp;VAR:ID1=LAWS&amp;VAR:RCODE=FIBCEBITDA&amp;VAR:SDATE=20090399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57__FDSAUDITLINK__" hidden="1">{"fdsup://IBCentral/FAT Viewer?action=UPDATE&amp;creator=factset&amp;DOC_NAME=fat:reuters_ltm_source_window.fat&amp;display_string=Audit&amp;DYN_ARGS=TRUE&amp;VAR:ID1=LAWS&amp;VAR:RCODE=FIBCEBITDA&amp;VAR:SDATE=20090399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58__FDSAUDITLINK__" localSheetId="0" hidden="1">{"fdsup://IBCentral/FAT Viewer?action=UPDATE&amp;creator=factset&amp;DOC_NAME=fat:reuters_ltm_source_window.fat&amp;display_string=Audit&amp;DYN_ARGS=TRUE&amp;VAR:ID1=SXI&amp;VAR:RCODE=FDSREVSTOTAL&amp;VAR:SDATE=20090399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58__FDSAUDITLINK__" hidden="1">{"fdsup://IBCentral/FAT Viewer?action=UPDATE&amp;creator=factset&amp;DOC_NAME=fat:reuters_ltm_source_window.fat&amp;display_string=Audit&amp;DYN_ARGS=TRUE&amp;VAR:ID1=SXI&amp;VAR:RCODE=FDSREVSTOTAL&amp;VAR:SDATE=20090399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59__FDSAUDITLINK__" localSheetId="0" hidden="1">{"fdsup://IBCentral/FAT Viewer?action=UPDATE&amp;creator=factset&amp;DOC_NAME=fat:reuters_ltm_source_window.fat&amp;display_string=Audit&amp;DYN_ARGS=TRUE&amp;VAR:ID1=SXI&amp;VAR:RCODE=FIBCEBITDA&amp;VAR:SDATE=20090399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59__FDSAUDITLINK__" hidden="1">{"fdsup://IBCentral/FAT Viewer?action=UPDATE&amp;creator=factset&amp;DOC_NAME=fat:reuters_ltm_source_window.fat&amp;display_string=Audit&amp;DYN_ARGS=TRUE&amp;VAR:ID1=SXI&amp;VAR:RCODE=FIBCEBITDA&amp;VAR:SDATE=20090399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6__FDSAUDITLINK__" localSheetId="0" hidden="1">{"fdsup://IBCentral/FAT Viewer?action=UPDATE&amp;creator=factset&amp;DOC_NAME=fat:reuters_ltm_source_window.fat&amp;display_string=Audit&amp;DYN_ARGS=TRUE&amp;VAR:ID1=FAST&amp;VAR:RCODE=FIBCEBITDA&amp;VAR:SDATE=20090399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__FDSAUDITLINK__" hidden="1">{"fdsup://IBCentral/FAT Viewer?action=UPDATE&amp;creator=factset&amp;DOC_NAME=fat:reuters_ltm_source_window.fat&amp;display_string=Audit&amp;DYN_ARGS=TRUE&amp;VAR:ID1=FAST&amp;VAR:RCODE=FIBCEBITDA&amp;VAR:SDATE=20090399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0__FDSAUDITLINK__" localSheetId="0" hidden="1">{"fdsup://IBCentral/FAT Viewer?action=UPDATE&amp;creator=factset&amp;DOC_NAME=fat:reuters_annual_source_window.fat&amp;display_string=Audit&amp;DYN_ARGS=TRUE&amp;VAR:ID1=20934110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860__FDSAUDITLINK__" hidden="1">{"fdsup://IBCentral/FAT Viewer?action=UPDATE&amp;creator=factset&amp;DOC_NAME=fat:reuters_annual_source_window.fat&amp;display_string=Audit&amp;DYN_ARGS=TRUE&amp;VAR:ID1=20934110&amp;VAR:RCODE=FDSREVSTOTAL&amp;VAR:SDATE=20090399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861__FDSAUDITLINK__" localSheetId="0" hidden="1">{"fdsup://IBCentral/FAT Viewer?action=UPDATE&amp;creator=factset&amp;DOC_NAME=fat:reuters_annual_source_window.fat&amp;display_string=Audit&amp;DYN_ARGS=TRUE&amp;VAR:ID1=20934110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861__FDSAUDITLINK__" hidden="1">{"fdsup://IBCentral/FAT Viewer?action=UPDATE&amp;creator=factset&amp;DOC_NAME=fat:reuters_annual_source_window.fat&amp;display_string=Audit&amp;DYN_ARGS=TRUE&amp;VAR:ID1=20934110&amp;VAR:RCODE=FIBCEBITDA&amp;VAR:SDATE=20090399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862__FDSAUDITLINK__" localSheetId="0" hidden="1">{"fdsup://IBCentral/FAT Viewer?action=UPDATE&amp;creator=factset&amp;DOC_NAME=fat:reuters_ltm_source_window.fat&amp;display_string=Audit&amp;DYN_ARGS=TRUE&amp;VAR:ID1=ROCK&amp;VAR:RCODE=FDSREVSTOTAL&amp;VAR:SDATE=20090699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62__FDSAUDITLINK__" hidden="1">{"fdsup://IBCentral/FAT Viewer?action=UPDATE&amp;creator=factset&amp;DOC_NAME=fat:reuters_ltm_source_window.fat&amp;display_string=Audit&amp;DYN_ARGS=TRUE&amp;VAR:ID1=ROCK&amp;VAR:RCODE=FDSREVSTOTAL&amp;VAR:SDATE=20090699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63__FDSAUDITLINK__" localSheetId="0" hidden="1">{"fdsup://IBCentral/FAT Viewer?action=UPDATE&amp;creator=factset&amp;DOC_NAME=fat:reuters_ltm_source_window.fat&amp;display_string=Audit&amp;DYN_ARGS=TRUE&amp;VAR:ID1=ROCK&amp;VAR:RCODE=FIBCEBITDA&amp;VAR:SDATE=20090699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3__FDSAUDITLINK__" hidden="1">{"fdsup://IBCentral/FAT Viewer?action=UPDATE&amp;creator=factset&amp;DOC_NAME=fat:reuters_ltm_source_window.fat&amp;display_string=Audit&amp;DYN_ARGS=TRUE&amp;VAR:ID1=ROCK&amp;VAR:RCODE=FIBCEBITDA&amp;VAR:SDATE=20090699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4__FDSAUDITLINK__" localSheetId="0" hidden="1">{"fdsup://IBCentral/FAT Viewer?action=UPDATE&amp;creator=factset&amp;DOC_NAME=fat:reuters_ltm_source_window.fat&amp;display_string=Audit&amp;DYN_ARGS=TRUE&amp;VAR:ID1=GY&amp;VAR:RCODE=FDSREVSTOTAL&amp;VAR:SDATE=20090299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4__FDSAUDITLINK__" hidden="1">{"fdsup://IBCentral/FAT Viewer?action=UPDATE&amp;creator=factset&amp;DOC_NAME=fat:reuters_ltm_source_window.fat&amp;display_string=Audit&amp;DYN_ARGS=TRUE&amp;VAR:ID1=GY&amp;VAR:RCODE=FDSREVSTOTAL&amp;VAR:SDATE=20090299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5__FDSAUDITLINK__" localSheetId="0" hidden="1">{"fdsup://IBCentral/FAT Viewer?action=UPDATE&amp;creator=factset&amp;DOC_NAME=fat:reuters_ltm_source_window.fat&amp;display_string=Audit&amp;DYN_ARGS=TRUE&amp;VAR:ID1=GY&amp;VAR:RCODE=FIBCEBITDA&amp;VAR:SDATE=20090299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65__FDSAUDITLINK__" hidden="1">{"fdsup://IBCentral/FAT Viewer?action=UPDATE&amp;creator=factset&amp;DOC_NAME=fat:reuters_ltm_source_window.fat&amp;display_string=Audit&amp;DYN_ARGS=TRUE&amp;VAR:ID1=GY&amp;VAR:RCODE=FIBCEBITDA&amp;VAR:SDATE=20090299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66__FDSAUDITLINK__" localSheetId="0" hidden="1">{"fdsup://IBCentral/FAT Viewer?action=UPDATE&amp;creator=factset&amp;DOC_NAME=fat:reuters_ltm_source_window.fat&amp;display_string=Audit&amp;DYN_ARGS=TRUE&amp;VAR:ID1=SFN&amp;VAR:RCODE=FDSREVSTOTAL&amp;VAR:SDATE=20090699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66__FDSAUDITLINK__" hidden="1">{"fdsup://IBCentral/FAT Viewer?action=UPDATE&amp;creator=factset&amp;DOC_NAME=fat:reuters_ltm_source_window.fat&amp;display_string=Audit&amp;DYN_ARGS=TRUE&amp;VAR:ID1=SFN&amp;VAR:RCODE=FDSREVSTOTAL&amp;VAR:SDATE=20090699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67__FDSAUDITLINK__" localSheetId="0" hidden="1">{"fdsup://IBCentral/FAT Viewer?action=UPDATE&amp;creator=factset&amp;DOC_NAME=fat:reuters_ltm_source_window.fat&amp;display_string=Audit&amp;DYN_ARGS=TRUE&amp;VAR:ID1=SFN&amp;VAR:RCODE=FIBCEBITDA&amp;VAR:SDATE=20090699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67__FDSAUDITLINK__" hidden="1">{"fdsup://IBCentral/FAT Viewer?action=UPDATE&amp;creator=factset&amp;DOC_NAME=fat:reuters_ltm_source_window.fat&amp;display_string=Audit&amp;DYN_ARGS=TRUE&amp;VAR:ID1=SFN&amp;VAR:RCODE=FIBCEBITDA&amp;VAR:SDATE=20090699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68__FDSAUDITLINK__" localSheetId="0" hidden="1">{"fdsup://IBCentral/FAT Viewer?action=UPDATE&amp;creator=factset&amp;DOC_NAME=fat:reuters_ltm_source_window.fat&amp;display_string=Audit&amp;DYN_ARGS=TRUE&amp;VAR:ID1=SR&amp;VAR:RCODE=FDSREVSTOTAL&amp;VAR:SDATE=20090699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8__FDSAUDITLINK__" hidden="1">{"fdsup://IBCentral/FAT Viewer?action=UPDATE&amp;creator=factset&amp;DOC_NAME=fat:reuters_ltm_source_window.fat&amp;display_string=Audit&amp;DYN_ARGS=TRUE&amp;VAR:ID1=SR&amp;VAR:RCODE=FDSREVSTOTAL&amp;VAR:SDATE=20090699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69__FDSAUDITLINK__" localSheetId="0" hidden="1">{"fdsup://IBCentral/FAT Viewer?action=UPDATE&amp;creator=factset&amp;DOC_NAME=fat:reuters_ltm_source_window.fat&amp;display_string=Audit&amp;DYN_ARGS=TRUE&amp;VAR:ID1=SR&amp;VAR:RCODE=FIBCEBITDA&amp;VAR:SDATE=20090699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69__FDSAUDITLINK__" hidden="1">{"fdsup://IBCentral/FAT Viewer?action=UPDATE&amp;creator=factset&amp;DOC_NAME=fat:reuters_ltm_source_window.fat&amp;display_string=Audit&amp;DYN_ARGS=TRUE&amp;VAR:ID1=SR&amp;VAR:RCODE=FIBCEBITDA&amp;VAR:SDATE=20090699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7__123Graph_AChart_1U" localSheetId="0" hidden="1">#REF!</definedName>
    <definedName name="_87__123Graph_AChart_1U" hidden="1">#REF!</definedName>
    <definedName name="_87__FDSAUDITLINK__" localSheetId="0" hidden="1">{"fdsup://IBCentral/FAT Viewer?action=UPDATE&amp;creator=factset&amp;DOC_NAME=fat:reuters_ltm_source_window.fat&amp;display_string=Audit&amp;DYN_ARGS=TRUE&amp;VAR:ID1=PBI&amp;VAR:RCODE=FIBCEBITDA&amp;VAR:SDATE=20090399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7__FDSAUDITLINK__" hidden="1">{"fdsup://IBCentral/FAT Viewer?action=UPDATE&amp;creator=factset&amp;DOC_NAME=fat:reuters_ltm_source_window.fat&amp;display_string=Audit&amp;DYN_ARGS=TRUE&amp;VAR:ID1=PBI&amp;VAR:RCODE=FIBCEBITDA&amp;VAR:SDATE=20090399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70__FDSAUDITLINK__" localSheetId="0" hidden="1">{"fdsup://IBCentral/FAT Viewer?action=UPDATE&amp;creator=factset&amp;DOC_NAME=fat:reuters_ltm_source_window.fat&amp;display_string=Audit&amp;DYN_ARGS=TRUE&amp;VAR:ID1=IFSIA&amp;VAR:RCODE=FDSREVSTOTAL&amp;VAR:SDATE=20090699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870__FDSAUDITLINK__" hidden="1">{"fdsup://IBCentral/FAT Viewer?action=UPDATE&amp;creator=factset&amp;DOC_NAME=fat:reuters_ltm_source_window.fat&amp;display_string=Audit&amp;DYN_ARGS=TRUE&amp;VAR:ID1=IFSIA&amp;VAR:RCODE=FDSREVSTOTAL&amp;VAR:SDATE=20090699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871__FDSAUDITLINK__" localSheetId="0" hidden="1">{"fdsup://IBCentral/FAT Viewer?action=UPDATE&amp;creator=factset&amp;DOC_NAME=fat:reuters_ltm_source_window.fat&amp;display_string=Audit&amp;DYN_ARGS=TRUE&amp;VAR:ID1=IFSIA&amp;VAR:RCODE=FIBCEBITDA&amp;VAR:SDATE=20090699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71__FDSAUDITLINK__" hidden="1">{"fdsup://IBCentral/FAT Viewer?action=UPDATE&amp;creator=factset&amp;DOC_NAME=fat:reuters_ltm_source_window.fat&amp;display_string=Audit&amp;DYN_ARGS=TRUE&amp;VAR:ID1=IFSIA&amp;VAR:RCODE=FIBCEBITDA&amp;VAR:SDATE=20090699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72__FDSAUDITLINK__" localSheetId="0" hidden="1">{"fdsup://IBCentral/FAT Viewer?action=UPDATE&amp;creator=factset&amp;DOC_NAME=fat:reuters_ltm_source_window.fat&amp;display_string=Audit&amp;DYN_ARGS=TRUE&amp;VAR:ID1=VOL&amp;VAR:RCODE=FDSREVSTOTAL&amp;VAR:SDATE=20090199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72__FDSAUDITLINK__" hidden="1">{"fdsup://IBCentral/FAT Viewer?action=UPDATE&amp;creator=factset&amp;DOC_NAME=fat:reuters_ltm_source_window.fat&amp;display_string=Audit&amp;DYN_ARGS=TRUE&amp;VAR:ID1=VOL&amp;VAR:RCODE=FDSREVSTOTAL&amp;VAR:SDATE=20090199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73__FDSAUDITLINK__" localSheetId="0" hidden="1">{"fdsup://IBCentral/FAT Viewer?action=UPDATE&amp;creator=factset&amp;DOC_NAME=fat:reuters_ltm_source_window.fat&amp;display_string=Audit&amp;DYN_ARGS=TRUE&amp;VAR:ID1=VOL&amp;VAR:RCODE=FIBCEBITDA&amp;VAR:SDATE=20090199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73__FDSAUDITLINK__" hidden="1">{"fdsup://IBCentral/FAT Viewer?action=UPDATE&amp;creator=factset&amp;DOC_NAME=fat:reuters_ltm_source_window.fat&amp;display_string=Audit&amp;DYN_ARGS=TRUE&amp;VAR:ID1=VOL&amp;VAR:RCODE=FIBCEBITDA&amp;VAR:SDATE=20090199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74__FDSAUDITLINK__" localSheetId="0" hidden="1">{"fdsup://IBCentral/FAT Viewer?action=UPDATE&amp;creator=factset&amp;DOC_NAME=fat:reuters_ltm_source_window.fat&amp;display_string=Audit&amp;DYN_ARGS=TRUE&amp;VAR:ID1=CDI&amp;VAR:RCODE=FDSREVSTOTAL&amp;VAR:SDATE=20090699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74__FDSAUDITLINK__" hidden="1">{"fdsup://IBCentral/FAT Viewer?action=UPDATE&amp;creator=factset&amp;DOC_NAME=fat:reuters_ltm_source_window.fat&amp;display_string=Audit&amp;DYN_ARGS=TRUE&amp;VAR:ID1=CDI&amp;VAR:RCODE=FDSREVSTOTAL&amp;VAR:SDATE=20090699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75__FDSAUDITLINK__" localSheetId="0" hidden="1">{"fdsup://IBCentral/FAT Viewer?action=UPDATE&amp;creator=factset&amp;DOC_NAME=fat:reuters_ltm_source_window.fat&amp;display_string=Audit&amp;DYN_ARGS=TRUE&amp;VAR:ID1=CDI&amp;VAR:RCODE=FIBCEBITDA&amp;VAR:SDATE=20090699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75__FDSAUDITLINK__" hidden="1">{"fdsup://IBCentral/FAT Viewer?action=UPDATE&amp;creator=factset&amp;DOC_NAME=fat:reuters_ltm_source_window.fat&amp;display_string=Audit&amp;DYN_ARGS=TRUE&amp;VAR:ID1=CDI&amp;VAR:RCODE=FIBCEBITDA&amp;VAR:SDATE=20090699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76__FDSAUDITLINK__" localSheetId="0" hidden="1">{"fdsup://IBCentral/FAT Viewer?action=UPDATE&amp;creator=factset&amp;DOC_NAME=fat:reuters_ltm_source_window.fat&amp;display_string=Audit&amp;DYN_ARGS=TRUE&amp;VAR:ID1=DY&amp;VAR:RCODE=FDSREVSTOTAL&amp;VAR:SDATE=20090499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76__FDSAUDITLINK__" hidden="1">{"fdsup://IBCentral/FAT Viewer?action=UPDATE&amp;creator=factset&amp;DOC_NAME=fat:reuters_ltm_source_window.fat&amp;display_string=Audit&amp;DYN_ARGS=TRUE&amp;VAR:ID1=DY&amp;VAR:RCODE=FDSREVSTOTAL&amp;VAR:SDATE=20090499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77__FDSAUDITLINK__" localSheetId="0" hidden="1">{"fdsup://IBCentral/FAT Viewer?action=UPDATE&amp;creator=factset&amp;DOC_NAME=fat:reuters_ltm_source_window.fat&amp;display_string=Audit&amp;DYN_ARGS=TRUE&amp;VAR:ID1=DY&amp;VAR:RCODE=FIBCEBITDA&amp;VAR:SDATE=20090499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77__FDSAUDITLINK__" hidden="1">{"fdsup://IBCentral/FAT Viewer?action=UPDATE&amp;creator=factset&amp;DOC_NAME=fat:reuters_ltm_source_window.fat&amp;display_string=Audit&amp;DYN_ARGS=TRUE&amp;VAR:ID1=DY&amp;VAR:RCODE=FIBCEBITDA&amp;VAR:SDATE=20090499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78__FDSAUDITLINK__" localSheetId="0" hidden="1">{"fdsup://IBCentral/FAT Viewer?action=UPDATE&amp;creator=factset&amp;DOC_NAME=fat:reuters_ltm_source_window.fat&amp;display_string=Audit&amp;DYN_ARGS=TRUE&amp;VAR:ID1=VICR&amp;VAR:RCODE=FDSREVSTOTAL&amp;VAR:SDATE=20090399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78__FDSAUDITLINK__" hidden="1">{"fdsup://IBCentral/FAT Viewer?action=UPDATE&amp;creator=factset&amp;DOC_NAME=fat:reuters_ltm_source_window.fat&amp;display_string=Audit&amp;DYN_ARGS=TRUE&amp;VAR:ID1=VICR&amp;VAR:RCODE=FDSREVSTOTAL&amp;VAR:SDATE=20090399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79__FDSAUDITLINK__" localSheetId="0" hidden="1">{"fdsup://IBCentral/FAT Viewer?action=UPDATE&amp;creator=factset&amp;DOC_NAME=fat:reuters_ltm_source_window.fat&amp;display_string=Audit&amp;DYN_ARGS=TRUE&amp;VAR:ID1=VICR&amp;VAR:RCODE=FIBCEBITDA&amp;VAR:SDATE=20090399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79__FDSAUDITLINK__" hidden="1">{"fdsup://IBCentral/FAT Viewer?action=UPDATE&amp;creator=factset&amp;DOC_NAME=fat:reuters_ltm_source_window.fat&amp;display_string=Audit&amp;DYN_ARGS=TRUE&amp;VAR:ID1=VICR&amp;VAR:RCODE=FIBCEBITDA&amp;VAR:SDATE=20090399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8__FDSAUDITLINK__" localSheetId="0" hidden="1">{"fdsup://IBCentral/FAT Viewer?action=UPDATE&amp;creator=factset&amp;DOC_NAME=fat:reuters_ltm_source_window.fat&amp;display_string=Audit&amp;DYN_ARGS=TRUE&amp;VAR:ID1=IR&amp;VAR:RCODE=FIBCEBITDA&amp;VAR:SDATE=20090399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8__FDSAUDITLINK__" hidden="1">{"fdsup://IBCentral/FAT Viewer?action=UPDATE&amp;creator=factset&amp;DOC_NAME=fat:reuters_ltm_source_window.fat&amp;display_string=Audit&amp;DYN_ARGS=TRUE&amp;VAR:ID1=IR&amp;VAR:RCODE=FIBCEBITDA&amp;VAR:SDATE=20090399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80__FDSAUDITLINK__" localSheetId="0" hidden="1">{"fdsup://IBCentral/FAT Viewer?action=UPDATE&amp;creator=factset&amp;DOC_NAME=fat:reuters_ltm_source_window.fat&amp;display_string=Audit&amp;DYN_ARGS=TRUE&amp;VAR:ID1=YRCW&amp;VAR:RCODE=FDSREVSTOTAL&amp;VAR:SDATE=20090699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80__FDSAUDITLINK__" hidden="1">{"fdsup://IBCentral/FAT Viewer?action=UPDATE&amp;creator=factset&amp;DOC_NAME=fat:reuters_ltm_source_window.fat&amp;display_string=Audit&amp;DYN_ARGS=TRUE&amp;VAR:ID1=YRCW&amp;VAR:RCODE=FDSREVSTOTAL&amp;VAR:SDATE=20090699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81__FDSAUDITLINK__" localSheetId="0" hidden="1">{"fdsup://IBCentral/FAT Viewer?action=UPDATE&amp;creator=factset&amp;DOC_NAME=fat:reuters_ltm_source_window.fat&amp;display_string=Audit&amp;DYN_ARGS=TRUE&amp;VAR:ID1=YRCW&amp;VAR:RCODE=FIBCEBITDA&amp;VAR:SDATE=20090699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81__FDSAUDITLINK__" hidden="1">{"fdsup://IBCentral/FAT Viewer?action=UPDATE&amp;creator=factset&amp;DOC_NAME=fat:reuters_ltm_source_window.fat&amp;display_string=Audit&amp;DYN_ARGS=TRUE&amp;VAR:ID1=YRCW&amp;VAR:RCODE=FIBCEBITDA&amp;VAR:SDATE=20090699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82__FDSAUDITLINK__" localSheetId="0" hidden="1">{"fdsup://IBCentral/FAT Viewer?action=UPDATE&amp;creator=factset&amp;DOC_NAME=fat:reuters_ltm_source_window.fat&amp;display_string=Audit&amp;DYN_ARGS=TRUE&amp;VAR:ID1=ATAC&amp;VAR:RCODE=FDSREVSTOTAL&amp;VAR:SDATE=20090399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82__FDSAUDITLINK__" hidden="1">{"fdsup://IBCentral/FAT Viewer?action=UPDATE&amp;creator=factset&amp;DOC_NAME=fat:reuters_ltm_source_window.fat&amp;display_string=Audit&amp;DYN_ARGS=TRUE&amp;VAR:ID1=ATAC&amp;VAR:RCODE=FDSREVSTOTAL&amp;VAR:SDATE=20090399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83__FDSAUDITLINK__" localSheetId="0" hidden="1">{"fdsup://IBCentral/FAT Viewer?action=UPDATE&amp;creator=factset&amp;DOC_NAME=fat:reuters_ltm_source_window.fat&amp;display_string=Audit&amp;DYN_ARGS=TRUE&amp;VAR:ID1=ATAC&amp;VAR:RCODE=FIBCEBITDA&amp;VAR:SDATE=20090399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83__FDSAUDITLINK__" hidden="1">{"fdsup://IBCentral/FAT Viewer?action=UPDATE&amp;creator=factset&amp;DOC_NAME=fat:reuters_ltm_source_window.fat&amp;display_string=Audit&amp;DYN_ARGS=TRUE&amp;VAR:ID1=ATAC&amp;VAR:RCODE=FIBCEBITDA&amp;VAR:SDATE=20090399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84__FDSAUDITLINK__" localSheetId="0" hidden="1">{"fdsup://IBCentral/FAT Viewer?action=UPDATE&amp;creator=factset&amp;DOC_NAME=fat:reuters_ltm_source_window.fat&amp;display_string=Audit&amp;DYN_ARGS=TRUE&amp;VAR:ID1=CAE&amp;VAR:RCODE=FDSREVSTOTAL&amp;VAR:SDATE=20090699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84__FDSAUDITLINK__" hidden="1">{"fdsup://IBCentral/FAT Viewer?action=UPDATE&amp;creator=factset&amp;DOC_NAME=fat:reuters_ltm_source_window.fat&amp;display_string=Audit&amp;DYN_ARGS=TRUE&amp;VAR:ID1=CAE&amp;VAR:RCODE=FDSREVSTOTAL&amp;VAR:SDATE=20090699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85__FDSAUDITLINK__" localSheetId="0" hidden="1">{"fdsup://IBCentral/FAT Viewer?action=UPDATE&amp;creator=factset&amp;DOC_NAME=fat:reuters_ltm_source_window.fat&amp;display_string=Audit&amp;DYN_ARGS=TRUE&amp;VAR:ID1=CAE&amp;VAR:RCODE=FIBCEBITDA&amp;VAR:SDATE=20090699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85__FDSAUDITLINK__" hidden="1">{"fdsup://IBCentral/FAT Viewer?action=UPDATE&amp;creator=factset&amp;DOC_NAME=fat:reuters_ltm_source_window.fat&amp;display_string=Audit&amp;DYN_ARGS=TRUE&amp;VAR:ID1=CAE&amp;VAR:RCODE=FIBCEBITDA&amp;VAR:SDATE=20090699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86__FDSAUDITLINK__" localSheetId="0" hidden="1">{"fdsup://IBCentral/FAT Viewer?action=UPDATE&amp;creator=factset&amp;DOC_NAME=fat:reuters_ltm_source_window.fat&amp;display_string=Audit&amp;DYN_ARGS=TRUE&amp;VAR:ID1=AIN&amp;VAR:RCODE=FDSREVSTOTAL&amp;VAR:SDATE=20090699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86__FDSAUDITLINK__" hidden="1">{"fdsup://IBCentral/FAT Viewer?action=UPDATE&amp;creator=factset&amp;DOC_NAME=fat:reuters_ltm_source_window.fat&amp;display_string=Audit&amp;DYN_ARGS=TRUE&amp;VAR:ID1=AIN&amp;VAR:RCODE=FDSREVSTOTAL&amp;VAR:SDATE=20090699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87__FDSAUDITLINK__" localSheetId="0" hidden="1">{"fdsup://IBCentral/FAT Viewer?action=UPDATE&amp;creator=factset&amp;DOC_NAME=fat:reuters_ltm_source_window.fat&amp;display_string=Audit&amp;DYN_ARGS=TRUE&amp;VAR:ID1=AIN&amp;VAR:RCODE=FIBCEBITDA&amp;VAR:SDATE=20090699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87__FDSAUDITLINK__" hidden="1">{"fdsup://IBCentral/FAT Viewer?action=UPDATE&amp;creator=factset&amp;DOC_NAME=fat:reuters_ltm_source_window.fat&amp;display_string=Audit&amp;DYN_ARGS=TRUE&amp;VAR:ID1=AIN&amp;VAR:RCODE=FIBCEBITDA&amp;VAR:SDATE=20090699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88__FDSAUDITLINK__" localSheetId="0" hidden="1">{"fdsup://IBCentral/FAT Viewer?action=UPDATE&amp;creator=factset&amp;DOC_NAME=fat:reuters_ltm_source_window.fat&amp;display_string=Audit&amp;DYN_ARGS=TRUE&amp;VAR:ID1=URI&amp;VAR:RCODE=FDSREVSTOTAL&amp;VAR:SDATE=20090699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88__FDSAUDITLINK__" hidden="1">{"fdsup://IBCentral/FAT Viewer?action=UPDATE&amp;creator=factset&amp;DOC_NAME=fat:reuters_ltm_source_window.fat&amp;display_string=Audit&amp;DYN_ARGS=TRUE&amp;VAR:ID1=URI&amp;VAR:RCODE=FDSREVSTOTAL&amp;VAR:SDATE=20090699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89__FDSAUDITLINK__" localSheetId="0" hidden="1">{"fdsup://IBCentral/FAT Viewer?action=UPDATE&amp;creator=factset&amp;DOC_NAME=fat:reuters_ltm_source_window.fat&amp;display_string=Audit&amp;DYN_ARGS=TRUE&amp;VAR:ID1=URI&amp;VAR:RCODE=FIBCEBITDA&amp;VAR:SDATE=20090699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89__FDSAUDITLINK__" hidden="1">{"fdsup://IBCentral/FAT Viewer?action=UPDATE&amp;creator=factset&amp;DOC_NAME=fat:reuters_ltm_source_window.fat&amp;display_string=Audit&amp;DYN_ARGS=TRUE&amp;VAR:ID1=URI&amp;VAR:RCODE=FIBCEBITDA&amp;VAR:SDATE=20090699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9__123Graph_AChart_1V" localSheetId="0" hidden="1">#REF!</definedName>
    <definedName name="_89__123Graph_AChart_1V" hidden="1">#REF!</definedName>
    <definedName name="_89__FDSAUDITLINK__" localSheetId="0" hidden="1">{"fdsup://IBCentral/FAT Viewer?action=UPDATE&amp;creator=factset&amp;DOC_NAME=fat:reuters_ltm_source_window.fat&amp;display_string=Audit&amp;DYN_ARGS=TRUE&amp;VAR:ID1=GR&amp;VAR:RCODE=FIBCEBITDA&amp;VAR:SDATE=20090399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9__FDSAUDITLINK__" hidden="1">{"fdsup://IBCentral/FAT Viewer?action=UPDATE&amp;creator=factset&amp;DOC_NAME=fat:reuters_ltm_source_window.fat&amp;display_string=Audit&amp;DYN_ARGS=TRUE&amp;VAR:ID1=GR&amp;VAR:RCODE=FIBCEBITDA&amp;VAR:SDATE=20090399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890__FDSAUDITLINK__" localSheetId="0" hidden="1">{"fdsup://IBCentral/FAT Viewer?action=UPDATE&amp;creator=factset&amp;DOC_NAME=fat:reuters_ltm_source_window.fat&amp;display_string=Audit&amp;DYN_ARGS=TRUE&amp;VAR:ID1=HSII&amp;VAR:RCODE=FDSREVSTOTAL&amp;VAR:SDATE=20090699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90__FDSAUDITLINK__" hidden="1">{"fdsup://IBCentral/FAT Viewer?action=UPDATE&amp;creator=factset&amp;DOC_NAME=fat:reuters_ltm_source_window.fat&amp;display_string=Audit&amp;DYN_ARGS=TRUE&amp;VAR:ID1=HSII&amp;VAR:RCODE=FDSREVSTOTAL&amp;VAR:SDATE=20090699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91__FDSAUDITLINK__" localSheetId="0" hidden="1">{"fdsup://IBCentral/FAT Viewer?action=UPDATE&amp;creator=factset&amp;DOC_NAME=fat:reuters_ltm_source_window.fat&amp;display_string=Audit&amp;DYN_ARGS=TRUE&amp;VAR:ID1=HSII&amp;VAR:RCODE=FIBCEBITDA&amp;VAR:SDATE=20090699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91__FDSAUDITLINK__" hidden="1">{"fdsup://IBCentral/FAT Viewer?action=UPDATE&amp;creator=factset&amp;DOC_NAME=fat:reuters_ltm_source_window.fat&amp;display_string=Audit&amp;DYN_ARGS=TRUE&amp;VAR:ID1=HSII&amp;VAR:RCODE=FIBCEBITDA&amp;VAR:SDATE=20090699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92__FDSAUDITLINK__" localSheetId="0" hidden="1">{"fdsup://IBCentral/FAT Viewer?action=UPDATE&amp;creator=factset&amp;DOC_NAME=fat:reuters_ltm_source_window.fat&amp;display_string=Audit&amp;DYN_ARGS=TRUE&amp;VAR:ID1=FSS&amp;VAR:RCODE=FDSREVSTOTAL&amp;VAR:SDATE=20090699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92__FDSAUDITLINK__" hidden="1">{"fdsup://IBCentral/FAT Viewer?action=UPDATE&amp;creator=factset&amp;DOC_NAME=fat:reuters_ltm_source_window.fat&amp;display_string=Audit&amp;DYN_ARGS=TRUE&amp;VAR:ID1=FSS&amp;VAR:RCODE=FDSREVSTOTAL&amp;VAR:SDATE=20090699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93__FDSAUDITLINK__" localSheetId="0" hidden="1">{"fdsup://IBCentral/FAT Viewer?action=UPDATE&amp;creator=factset&amp;DOC_NAME=fat:reuters_ltm_source_window.fat&amp;display_string=Audit&amp;DYN_ARGS=TRUE&amp;VAR:ID1=FSS&amp;VAR:RCODE=FIBCEBITDA&amp;VAR:SDATE=20090699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93__FDSAUDITLINK__" hidden="1">{"fdsup://IBCentral/FAT Viewer?action=UPDATE&amp;creator=factset&amp;DOC_NAME=fat:reuters_ltm_source_window.fat&amp;display_string=Audit&amp;DYN_ARGS=TRUE&amp;VAR:ID1=FSS&amp;VAR:RCODE=FIBCEBITDA&amp;VAR:SDATE=20090699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94__FDSAUDITLINK__" localSheetId="0" hidden="1">{"fdsup://IBCentral/FAT Viewer?action=UPDATE&amp;creator=factset&amp;DOC_NAME=fat:reuters_ltm_source_window.fat&amp;display_string=Audit&amp;DYN_ARGS=TRUE&amp;VAR:ID1=APSG&amp;VAR:RCODE=FDSREVSTOTAL&amp;VAR:SDATE=20090499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94__FDSAUDITLINK__" hidden="1">{"fdsup://IBCentral/FAT Viewer?action=UPDATE&amp;creator=factset&amp;DOC_NAME=fat:reuters_ltm_source_window.fat&amp;display_string=Audit&amp;DYN_ARGS=TRUE&amp;VAR:ID1=APSG&amp;VAR:RCODE=FDSREVSTOTAL&amp;VAR:SDATE=20090499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895__FDSAUDITLINK__" localSheetId="0" hidden="1">{"fdsup://IBCentral/FAT Viewer?action=UPDATE&amp;creator=factset&amp;DOC_NAME=fat:reuters_ltm_source_window.fat&amp;display_string=Audit&amp;DYN_ARGS=TRUE&amp;VAR:ID1=APSG&amp;VAR:RCODE=FIBCEBITDA&amp;VAR:SDATE=20090499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95__FDSAUDITLINK__" hidden="1">{"fdsup://IBCentral/FAT Viewer?action=UPDATE&amp;creator=factset&amp;DOC_NAME=fat:reuters_ltm_source_window.fat&amp;display_string=Audit&amp;DYN_ARGS=TRUE&amp;VAR:ID1=APSG&amp;VAR:RCODE=FIBCEBITDA&amp;VAR:SDATE=20090499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896__FDSAUDITLINK__" localSheetId="0" hidden="1">{"fdsup://IBCentral/FAT Viewer?action=UPDATE&amp;creator=factset&amp;DOC_NAME=fat:reuters_ltm_source_window.fat&amp;display_string=Audit&amp;DYN_ARGS=TRUE&amp;VAR:ID1=VVI&amp;VAR:RCODE=FDSREVSTOTAL&amp;VAR:SDATE=20090399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96__FDSAUDITLINK__" hidden="1">{"fdsup://IBCentral/FAT Viewer?action=UPDATE&amp;creator=factset&amp;DOC_NAME=fat:reuters_ltm_source_window.fat&amp;display_string=Audit&amp;DYN_ARGS=TRUE&amp;VAR:ID1=VVI&amp;VAR:RCODE=FDSREVSTOTAL&amp;VAR:SDATE=20090399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97__FDSAUDITLINK__" localSheetId="0" hidden="1">{"fdsup://IBCentral/FAT Viewer?action=UPDATE&amp;creator=factset&amp;DOC_NAME=fat:reuters_ltm_source_window.fat&amp;display_string=Audit&amp;DYN_ARGS=TRUE&amp;VAR:ID1=VVI&amp;VAR:RCODE=FIBCEBITDA&amp;VAR:SDATE=20090399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97__FDSAUDITLINK__" hidden="1">{"fdsup://IBCentral/FAT Viewer?action=UPDATE&amp;creator=factset&amp;DOC_NAME=fat:reuters_ltm_source_window.fat&amp;display_string=Audit&amp;DYN_ARGS=TRUE&amp;VAR:ID1=VVI&amp;VAR:RCODE=FIBCEBITDA&amp;VAR:SDATE=20090399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98__FDSAUDITLINK__" localSheetId="0" hidden="1">{"fdsup://IBCentral/FAT Viewer?action=UPDATE&amp;creator=factset&amp;DOC_NAME=fat:reuters_ltm_source_window.fat&amp;display_string=Audit&amp;DYN_ARGS=TRUE&amp;VAR:ID1=LDL&amp;VAR:RCODE=FDSREVSTOTAL&amp;VAR:SDATE=20090699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98__FDSAUDITLINK__" hidden="1">{"fdsup://IBCentral/FAT Viewer?action=UPDATE&amp;creator=factset&amp;DOC_NAME=fat:reuters_ltm_source_window.fat&amp;display_string=Audit&amp;DYN_ARGS=TRUE&amp;VAR:ID1=LDL&amp;VAR:RCODE=FDSREVSTOTAL&amp;VAR:SDATE=20090699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899__FDSAUDITLINK__" localSheetId="0" hidden="1">{"fdsup://IBCentral/FAT Viewer?action=UPDATE&amp;creator=factset&amp;DOC_NAME=fat:reuters_ltm_source_window.fat&amp;display_string=Audit&amp;DYN_ARGS=TRUE&amp;VAR:ID1=LDL&amp;VAR:RCODE=FIBCEBITDA&amp;VAR:SDATE=20090699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99__FDSAUDITLINK__" hidden="1">{"fdsup://IBCentral/FAT Viewer?action=UPDATE&amp;creator=factset&amp;DOC_NAME=fat:reuters_ltm_source_window.fat&amp;display_string=Audit&amp;DYN_ARGS=TRUE&amp;VAR:ID1=LDL&amp;VAR:RCODE=FIBCEBITDA&amp;VAR:SDATE=20090699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8ÿ__Q" localSheetId="0">#REF!</definedName>
    <definedName name="_8ÿ__Q">#REF!</definedName>
    <definedName name="_8ÿ_0T" localSheetId="0">#REF!</definedName>
    <definedName name="_8ÿ_0T">#REF!</definedName>
    <definedName name="_9_._0Gross_inc_gro" localSheetId="0">#REF!</definedName>
    <definedName name="_9_._0Gross_inc_gro">#REF!</definedName>
    <definedName name="_9__123Graph_AChart_1A" localSheetId="0" hidden="1">#REF!</definedName>
    <definedName name="_9__123Graph_AChart_1A" hidden="1">#REF!</definedName>
    <definedName name="_9__FDSAUDITLINK__" localSheetId="0" hidden="1">{"fdsup://IBCentral/FAT Viewer?action=UPDATE&amp;creator=factset&amp;DOC_NAME=fat:reuters_ltm_source_window.fat&amp;display_string=Audit&amp;DYN_ARGS=TRUE&amp;VAR:ID1=TDY&amp;VAR:RCODE=FIBCEBITDA&amp;VAR:SDATE=20090399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__FDSAUDITLINK__" hidden="1">{"fdsup://IBCentral/FAT Viewer?action=UPDATE&amp;creator=factset&amp;DOC_NAME=fat:reuters_ltm_source_window.fat&amp;display_string=Audit&amp;DYN_ARGS=TRUE&amp;VAR:ID1=TDY&amp;VAR:RCODE=FIBCEBITDA&amp;VAR:SDATE=20090399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_0FAMERangeDJ_BALA" localSheetId="0">#REF!</definedName>
    <definedName name="_9_0FAMERangeDJ_BALA">#REF!</definedName>
    <definedName name="_9_3__Other_Segment_Reven" localSheetId="0">#REF!</definedName>
    <definedName name="_9_3__Other_Segment_Reven">#REF!</definedName>
    <definedName name="_90__FDSAUDITLINK__" localSheetId="0" hidden="1">{"fdsup://IBCentral/FAT Viewer?action=UPDATE&amp;creator=factset&amp;DOC_NAME=fat:reuters_ltm_source_window.fat&amp;display_string=Audit&amp;DYN_ARGS=TRUE&amp;VAR:ID1=JEC&amp;VAR:RCODE=FIBCEBITDA&amp;VAR:SDATE=20090399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__FDSAUDITLINK__" hidden="1">{"fdsup://IBCentral/FAT Viewer?action=UPDATE&amp;creator=factset&amp;DOC_NAME=fat:reuters_ltm_source_window.fat&amp;display_string=Audit&amp;DYN_ARGS=TRUE&amp;VAR:ID1=JEC&amp;VAR:RCODE=FIBCEBITDA&amp;VAR:SDATE=20090399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0__FDSAUDITLINK__" localSheetId="0" hidden="1">{"fdsup://IBCentral/FAT Viewer?action=UPDATE&amp;creator=factset&amp;DOC_NAME=fat:reuters_ltm_source_window.fat&amp;display_string=Audit&amp;DYN_ARGS=TRUE&amp;VAR:ID1=MAG&amp;VAR:RCODE=FDSREVSTOTAL&amp;VAR:SDATE=20090399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00__FDSAUDITLINK__" hidden="1">{"fdsup://IBCentral/FAT Viewer?action=UPDATE&amp;creator=factset&amp;DOC_NAME=fat:reuters_ltm_source_window.fat&amp;display_string=Audit&amp;DYN_ARGS=TRUE&amp;VAR:ID1=MAG&amp;VAR:RCODE=FDSREVSTOTAL&amp;VAR:SDATE=20090399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01__FDSAUDITLINK__" localSheetId="0" hidden="1">{"fdsup://IBCentral/FAT Viewer?action=UPDATE&amp;creator=factset&amp;DOC_NAME=fat:reuters_ltm_source_window.fat&amp;display_string=Audit&amp;DYN_ARGS=TRUE&amp;VAR:ID1=MAG&amp;VAR:RCODE=FIBCEBITDA&amp;VAR:SDATE=20090399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1__FDSAUDITLINK__" hidden="1">{"fdsup://IBCentral/FAT Viewer?action=UPDATE&amp;creator=factset&amp;DOC_NAME=fat:reuters_ltm_source_window.fat&amp;display_string=Audit&amp;DYN_ARGS=TRUE&amp;VAR:ID1=MAG&amp;VAR:RCODE=FIBCEBITDA&amp;VAR:SDATE=20090399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2__FDSAUDITLINK__" localSheetId="0" hidden="1">{"fdsup://IBCentral/FAT Viewer?action=UPDATE&amp;creator=factset&amp;DOC_NAME=fat:reuters_ltm_source_window.fat&amp;display_string=Audit&amp;DYN_ARGS=TRUE&amp;VAR:ID1=BNE&amp;VAR:RCODE=FDSREVSTOTAL&amp;VAR:SDATE=20090699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02__FDSAUDITLINK__" hidden="1">{"fdsup://IBCentral/FAT Viewer?action=UPDATE&amp;creator=factset&amp;DOC_NAME=fat:reuters_ltm_source_window.fat&amp;display_string=Audit&amp;DYN_ARGS=TRUE&amp;VAR:ID1=BNE&amp;VAR:RCODE=FDSREVSTOTAL&amp;VAR:SDATE=20090699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03__FDSAUDITLINK__" localSheetId="0" hidden="1">{"fdsup://IBCentral/FAT Viewer?action=UPDATE&amp;creator=factset&amp;DOC_NAME=fat:reuters_ltm_source_window.fat&amp;display_string=Audit&amp;DYN_ARGS=TRUE&amp;VAR:ID1=BNE&amp;VAR:RCODE=FIBCEBITDA&amp;VAR:SDATE=20090699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3__FDSAUDITLINK__" hidden="1">{"fdsup://IBCentral/FAT Viewer?action=UPDATE&amp;creator=factset&amp;DOC_NAME=fat:reuters_ltm_source_window.fat&amp;display_string=Audit&amp;DYN_ARGS=TRUE&amp;VAR:ID1=BNE&amp;VAR:RCODE=FIBCEBITDA&amp;VAR:SDATE=20090699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4__FDSAUDITLINK__" localSheetId="0" hidden="1">{"fdsup://IBCentral/FAT Viewer?action=UPDATE&amp;creator=factset&amp;DOC_NAME=fat:reuters_ltm_source_window.fat&amp;display_string=Audit&amp;DYN_ARGS=TRUE&amp;VAR:ID1=LAWS&amp;VAR:RCODE=FDSREVSTOTAL&amp;VAR:SDATE=20090699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04__FDSAUDITLINK__" hidden="1">{"fdsup://IBCentral/FAT Viewer?action=UPDATE&amp;creator=factset&amp;DOC_NAME=fat:reuters_ltm_source_window.fat&amp;display_string=Audit&amp;DYN_ARGS=TRUE&amp;VAR:ID1=LAWS&amp;VAR:RCODE=FDSREVSTOTAL&amp;VAR:SDATE=20090699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05__FDSAUDITLINK__" localSheetId="0" hidden="1">{"fdsup://IBCentral/FAT Viewer?action=UPDATE&amp;creator=factset&amp;DOC_NAME=fat:reuters_ltm_source_window.fat&amp;display_string=Audit&amp;DYN_ARGS=TRUE&amp;VAR:ID1=LAWS&amp;VAR:RCODE=FIBCEBITDA&amp;VAR:SDATE=20090699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05__FDSAUDITLINK__" hidden="1">{"fdsup://IBCentral/FAT Viewer?action=UPDATE&amp;creator=factset&amp;DOC_NAME=fat:reuters_ltm_source_window.fat&amp;display_string=Audit&amp;DYN_ARGS=TRUE&amp;VAR:ID1=LAWS&amp;VAR:RCODE=FIBCEBITDA&amp;VAR:SDATE=20090699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06__FDSAUDITLINK__" localSheetId="0" hidden="1">{"fdsup://IBCentral/FAT Viewer?action=UPDATE&amp;creator=factset&amp;DOC_NAME=fat:reuters_ltm_source_window.fat&amp;display_string=Audit&amp;DYN_ARGS=TRUE&amp;VAR:ID1=GY&amp;VAR:RCODE=FDSREVSTOTAL&amp;VAR:SDATE=20090599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06__FDSAUDITLINK__" hidden="1">{"fdsup://IBCentral/FAT Viewer?action=UPDATE&amp;creator=factset&amp;DOC_NAME=fat:reuters_ltm_source_window.fat&amp;display_string=Audit&amp;DYN_ARGS=TRUE&amp;VAR:ID1=GY&amp;VAR:RCODE=FDSREVSTOTAL&amp;VAR:SDATE=20090599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07__FDSAUDITLINK__" localSheetId="0" hidden="1">{"fdsup://IBCentral/FAT Viewer?action=UPDATE&amp;creator=factset&amp;DOC_NAME=fat:reuters_ltm_source_window.fat&amp;display_string=Audit&amp;DYN_ARGS=TRUE&amp;VAR:ID1=GY&amp;VAR:RCODE=FIBCEBITDA&amp;VAR:SDATE=20090599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07__FDSAUDITLINK__" hidden="1">{"fdsup://IBCentral/FAT Viewer?action=UPDATE&amp;creator=factset&amp;DOC_NAME=fat:reuters_ltm_source_window.fat&amp;display_string=Audit&amp;DYN_ARGS=TRUE&amp;VAR:ID1=GY&amp;VAR:RCODE=FIBCEBITDA&amp;VAR:SDATE=20090599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08__FDSAUDITLINK__" localSheetId="0" hidden="1">{"fdsup://IBCentral/FAT Viewer?action=UPDATE&amp;creator=factset&amp;DOC_NAME=fat:reuters_ltm_source_window.fat&amp;display_string=Audit&amp;DYN_ARGS=TRUE&amp;VAR:ID1=VOL&amp;VAR:RCODE=FDSREVSTOTAL&amp;VAR:SDATE=20090499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08__FDSAUDITLINK__" hidden="1">{"fdsup://IBCentral/FAT Viewer?action=UPDATE&amp;creator=factset&amp;DOC_NAME=fat:reuters_ltm_source_window.fat&amp;display_string=Audit&amp;DYN_ARGS=TRUE&amp;VAR:ID1=VOL&amp;VAR:RCODE=FDSREVSTOTAL&amp;VAR:SDATE=20090499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09__FDSAUDITLINK__" localSheetId="0" hidden="1">{"fdsup://IBCentral/FAT Viewer?action=UPDATE&amp;creator=factset&amp;DOC_NAME=fat:reuters_ltm_source_window.fat&amp;display_string=Audit&amp;DYN_ARGS=TRUE&amp;VAR:ID1=VOL&amp;VAR:RCODE=FIBCEBITDA&amp;VAR:SDATE=20090499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09__FDSAUDITLINK__" hidden="1">{"fdsup://IBCentral/FAT Viewer?action=UPDATE&amp;creator=factset&amp;DOC_NAME=fat:reuters_ltm_source_window.fat&amp;display_string=Audit&amp;DYN_ARGS=TRUE&amp;VAR:ID1=VOL&amp;VAR:RCODE=FIBCEBITDA&amp;VAR:SDATE=20090499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__123Graph_AChart_1W" localSheetId="0" hidden="1">#REF!</definedName>
    <definedName name="_91__123Graph_AChart_1W" hidden="1">#REF!</definedName>
    <definedName name="_91__FDSAUDITLINK__" localSheetId="0" hidden="1">{"fdsup://IBCentral/FAT Viewer?action=UPDATE&amp;creator=factset&amp;DOC_NAME=fat:reuters_ltm_source_window.fat&amp;display_string=Audit&amp;DYN_ARGS=TRUE&amp;VAR:ID1=DOV&amp;VAR:RCODE=FIBCEBITDA&amp;VAR:SDATE=20090399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__FDSAUDITLINK__" hidden="1">{"fdsup://IBCentral/FAT Viewer?action=UPDATE&amp;creator=factset&amp;DOC_NAME=fat:reuters_ltm_source_window.fat&amp;display_string=Audit&amp;DYN_ARGS=TRUE&amp;VAR:ID1=DOV&amp;VAR:RCODE=FIBCEBITDA&amp;VAR:SDATE=20090399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0__FDSAUDITLINK__" localSheetId="0" hidden="1">{"fdsup://IBCentral/FAT Viewer?action=UPDATE&amp;creator=factset&amp;DOC_NAME=fat:reuters_ltm_source_window.fat&amp;display_string=Audit&amp;DYN_ARGS=TRUE&amp;VAR:ID1=VICR&amp;VAR:RCODE=FDSREVSTOTAL&amp;VAR:SDATE=20090699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10__FDSAUDITLINK__" hidden="1">{"fdsup://IBCentral/FAT Viewer?action=UPDATE&amp;creator=factset&amp;DOC_NAME=fat:reuters_ltm_source_window.fat&amp;display_string=Audit&amp;DYN_ARGS=TRUE&amp;VAR:ID1=VICR&amp;VAR:RCODE=FDSREVSTOTAL&amp;VAR:SDATE=20090699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11__FDSAUDITLINK__" localSheetId="0" hidden="1">{"fdsup://IBCentral/FAT Viewer?action=UPDATE&amp;creator=factset&amp;DOC_NAME=fat:reuters_ltm_source_window.fat&amp;display_string=Audit&amp;DYN_ARGS=TRUE&amp;VAR:ID1=VICR&amp;VAR:RCODE=FIBCEBITDA&amp;VAR:SDATE=20090699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11__FDSAUDITLINK__" hidden="1">{"fdsup://IBCentral/FAT Viewer?action=UPDATE&amp;creator=factset&amp;DOC_NAME=fat:reuters_ltm_source_window.fat&amp;display_string=Audit&amp;DYN_ARGS=TRUE&amp;VAR:ID1=VICR&amp;VAR:RCODE=FIBCEBITDA&amp;VAR:SDATE=20090699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12__FDSAUDITLINK__" localSheetId="0" hidden="1">{"fdsup://IBCentral/FAT Viewer?action=UPDATE&amp;creator=factset&amp;DOC_NAME=fat:reuters_ltm_source_window.fat&amp;display_string=Audit&amp;DYN_ARGS=TRUE&amp;VAR:ID1=ATAC&amp;VAR:RCODE=FDSREVSTOTAL&amp;VAR:SDATE=20090699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12__FDSAUDITLINK__" hidden="1">{"fdsup://IBCentral/FAT Viewer?action=UPDATE&amp;creator=factset&amp;DOC_NAME=fat:reuters_ltm_source_window.fat&amp;display_string=Audit&amp;DYN_ARGS=TRUE&amp;VAR:ID1=ATAC&amp;VAR:RCODE=FDSREVSTOTAL&amp;VAR:SDATE=20090699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13__FDSAUDITLINK__" localSheetId="0" hidden="1">{"fdsup://IBCentral/FAT Viewer?action=UPDATE&amp;creator=factset&amp;DOC_NAME=fat:reuters_ltm_source_window.fat&amp;display_string=Audit&amp;DYN_ARGS=TRUE&amp;VAR:ID1=ATAC&amp;VAR:RCODE=FIBCEBITDA&amp;VAR:SDATE=20090699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13__FDSAUDITLINK__" hidden="1">{"fdsup://IBCentral/FAT Viewer?action=UPDATE&amp;creator=factset&amp;DOC_NAME=fat:reuters_ltm_source_window.fat&amp;display_string=Audit&amp;DYN_ARGS=TRUE&amp;VAR:ID1=ATAC&amp;VAR:RCODE=FIBCEBITDA&amp;VAR:SDATE=20090699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14__FDSAUDITLINK__" localSheetId="0" hidden="1">{"fdsup://IBCentral/FAT Viewer?action=UPDATE&amp;creator=factset&amp;DOC_NAME=fat:reuters_ltm_source_window.fat&amp;display_string=Audit&amp;DYN_ARGS=TRUE&amp;VAR:ID1=VVI&amp;VAR:RCODE=FDSREVSTOTAL&amp;VAR:SDATE=20090699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14__FDSAUDITLINK__" hidden="1">{"fdsup://IBCentral/FAT Viewer?action=UPDATE&amp;creator=factset&amp;DOC_NAME=fat:reuters_ltm_source_window.fat&amp;display_string=Audit&amp;DYN_ARGS=TRUE&amp;VAR:ID1=VVI&amp;VAR:RCODE=FDSREVSTOTAL&amp;VAR:SDATE=20090699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15__FDSAUDITLINK__" localSheetId="0" hidden="1">{"fdsup://IBCentral/FAT Viewer?action=UPDATE&amp;creator=factset&amp;DOC_NAME=fat:reuters_ltm_source_window.fat&amp;display_string=Audit&amp;DYN_ARGS=TRUE&amp;VAR:ID1=VVI&amp;VAR:RCODE=FIBCEBITDA&amp;VAR:SDATE=20090699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5__FDSAUDITLINK__" hidden="1">{"fdsup://IBCentral/FAT Viewer?action=UPDATE&amp;creator=factset&amp;DOC_NAME=fat:reuters_ltm_source_window.fat&amp;display_string=Audit&amp;DYN_ARGS=TRUE&amp;VAR:ID1=VVI&amp;VAR:RCODE=FIBCEBITDA&amp;VAR:SDATE=20090699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6__FDSAUDITLINK__" localSheetId="0" hidden="1">{"fdsup://IBCentral/FAT Viewer?action=UPDATE&amp;creator=factset&amp;DOC_NAME=fat:reuters_ltm_source_window.fat&amp;display_string=Audit&amp;DYN_ARGS=TRUE&amp;VAR:ID1=LUV&amp;VAR:RCODE=FDSREVSTOTAL&amp;VAR:SDATE=20090699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16__FDSAUDITLINK__" hidden="1">{"fdsup://IBCentral/FAT Viewer?action=UPDATE&amp;creator=factset&amp;DOC_NAME=fat:reuters_ltm_source_window.fat&amp;display_string=Audit&amp;DYN_ARGS=TRUE&amp;VAR:ID1=LUV&amp;VAR:RCODE=FDSREVSTOTAL&amp;VAR:SDATE=20090699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17__FDSAUDITLINK__" localSheetId="0" hidden="1">{"fdsup://IBCentral/FAT Viewer?action=UPDATE&amp;creator=factset&amp;DOC_NAME=fat:reuters_ltm_source_window.fat&amp;display_string=Audit&amp;DYN_ARGS=TRUE&amp;VAR:ID1=LUV&amp;VAR:RCODE=FIBCEBITDA&amp;VAR:SDATE=20090699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7__FDSAUDITLINK__" hidden="1">{"fdsup://IBCentral/FAT Viewer?action=UPDATE&amp;creator=factset&amp;DOC_NAME=fat:reuters_ltm_source_window.fat&amp;display_string=Audit&amp;DYN_ARGS=TRUE&amp;VAR:ID1=LUV&amp;VAR:RCODE=FIBCEBITDA&amp;VAR:SDATE=20090699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18__FDSAUDITLINK__" localSheetId="0" hidden="1">{"fdsup://IBCentral/FAT Viewer?action=UPDATE&amp;creator=factset&amp;DOC_NAME=fat:reuters_ltm_source_window.fat&amp;display_string=Audit&amp;DYN_ARGS=TRUE&amp;VAR:ID1=JBLU&amp;VAR:RCODE=FDSREVSTOTAL&amp;VAR:SDATE=20090699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18__FDSAUDITLINK__" hidden="1">{"fdsup://IBCentral/FAT Viewer?action=UPDATE&amp;creator=factset&amp;DOC_NAME=fat:reuters_ltm_source_window.fat&amp;display_string=Audit&amp;DYN_ARGS=TRUE&amp;VAR:ID1=JBLU&amp;VAR:RCODE=FDSREVSTOTAL&amp;VAR:SDATE=20090699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19__FDSAUDITLINK__" localSheetId="0" hidden="1">{"fdsup://IBCentral/FAT Viewer?action=UPDATE&amp;creator=factset&amp;DOC_NAME=fat:reuters_ltm_source_window.fat&amp;display_string=Audit&amp;DYN_ARGS=TRUE&amp;VAR:ID1=JBLU&amp;VAR:RCODE=FIBCEBITDA&amp;VAR:SDATE=20090699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19__FDSAUDITLINK__" hidden="1">{"fdsup://IBCentral/FAT Viewer?action=UPDATE&amp;creator=factset&amp;DOC_NAME=fat:reuters_ltm_source_window.fat&amp;display_string=Audit&amp;DYN_ARGS=TRUE&amp;VAR:ID1=JBLU&amp;VAR:RCODE=FIBCEBITDA&amp;VAR:SDATE=20090699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2__FDSAUDITLINK__" localSheetId="0" hidden="1">{"fdsup://IBCentral/FAT Viewer?action=UPDATE&amp;creator=factset&amp;DOC_NAME=fat:reuters_ltm_source_window.fat&amp;display_string=Audit&amp;DYN_ARGS=TRUE&amp;VAR:ID1=COL&amp;VAR:RCODE=FIBCEBITDA&amp;VAR:SDATE=20090399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__FDSAUDITLINK__" hidden="1">{"fdsup://IBCentral/FAT Viewer?action=UPDATE&amp;creator=factset&amp;DOC_NAME=fat:reuters_ltm_source_window.fat&amp;display_string=Audit&amp;DYN_ARGS=TRUE&amp;VAR:ID1=COL&amp;VAR:RCODE=FIBCEBITDA&amp;VAR:SDATE=20090399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0__FDSAUDITLINK__" localSheetId="0" hidden="1">{"fdsup://IBCentral/FAT Viewer?action=UPDATE&amp;creator=factset&amp;DOC_NAME=fat:reuters_ltm_source_window.fat&amp;display_string=Audit&amp;DYN_ARGS=TRUE&amp;VAR:ID1=AAI&amp;VAR:RCODE=FDSREVSTOTAL&amp;VAR:SDATE=20090699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0__FDSAUDITLINK__" hidden="1">{"fdsup://IBCentral/FAT Viewer?action=UPDATE&amp;creator=factset&amp;DOC_NAME=fat:reuters_ltm_source_window.fat&amp;display_string=Audit&amp;DYN_ARGS=TRUE&amp;VAR:ID1=AAI&amp;VAR:RCODE=FDSREVSTOTAL&amp;VAR:SDATE=20090699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1__FDSAUDITLINK__" localSheetId="0" hidden="1">{"fdsup://IBCentral/FAT Viewer?action=UPDATE&amp;creator=factset&amp;DOC_NAME=fat:reuters_ltm_source_window.fat&amp;display_string=Audit&amp;DYN_ARGS=TRUE&amp;VAR:ID1=AAI&amp;VAR:RCODE=FIBCEBITDA&amp;VAR:SDATE=20090699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1__FDSAUDITLINK__" hidden="1">{"fdsup://IBCentral/FAT Viewer?action=UPDATE&amp;creator=factset&amp;DOC_NAME=fat:reuters_ltm_source_window.fat&amp;display_string=Audit&amp;DYN_ARGS=TRUE&amp;VAR:ID1=AAI&amp;VAR:RCODE=FIBCEBITDA&amp;VAR:SDATE=20090699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2__FDSAUDITLINK__" localSheetId="0" hidden="1">{"fdsup://IBCentral/FAT Viewer?action=UPDATE&amp;creator=factset&amp;DOC_NAME=fat:reuters_ltm_source_window.fat&amp;display_string=Audit&amp;DYN_ARGS=TRUE&amp;VAR:ID1=ALK&amp;VAR:RCODE=FDSREVSTOTAL&amp;VAR:SDATE=20090699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2__FDSAUDITLINK__" hidden="1">{"fdsup://IBCentral/FAT Viewer?action=UPDATE&amp;creator=factset&amp;DOC_NAME=fat:reuters_ltm_source_window.fat&amp;display_string=Audit&amp;DYN_ARGS=TRUE&amp;VAR:ID1=ALK&amp;VAR:RCODE=FDSREVSTOTAL&amp;VAR:SDATE=20090699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3__FDSAUDITLINK__" localSheetId="0" hidden="1">{"fdsup://IBCentral/FAT Viewer?action=UPDATE&amp;creator=factset&amp;DOC_NAME=fat:reuters_ltm_source_window.fat&amp;display_string=Audit&amp;DYN_ARGS=TRUE&amp;VAR:ID1=ALK&amp;VAR:RCODE=FIBCEBITDA&amp;VAR:SDATE=20090699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3__FDSAUDITLINK__" hidden="1">{"fdsup://IBCentral/FAT Viewer?action=UPDATE&amp;creator=factset&amp;DOC_NAME=fat:reuters_ltm_source_window.fat&amp;display_string=Audit&amp;DYN_ARGS=TRUE&amp;VAR:ID1=ALK&amp;VAR:RCODE=FIBCEBITDA&amp;VAR:SDATE=20090699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4__FDSAUDITLINK__" localSheetId="0" hidden="1">{"fdsup://IBCentral/FAT Viewer?action=UPDATE&amp;creator=factset&amp;DOC_NAME=fat:reuters_ltm_source_window.fat&amp;display_string=Audit&amp;DYN_ARGS=TRUE&amp;VAR:ID1=CAL&amp;VAR:RCODE=FDSREVSTOTAL&amp;VAR:SDATE=20090699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4__FDSAUDITLINK__" hidden="1">{"fdsup://IBCentral/FAT Viewer?action=UPDATE&amp;creator=factset&amp;DOC_NAME=fat:reuters_ltm_source_window.fat&amp;display_string=Audit&amp;DYN_ARGS=TRUE&amp;VAR:ID1=CAL&amp;VAR:RCODE=FDSREVSTOTAL&amp;VAR:SDATE=20090699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5__FDSAUDITLINK__" localSheetId="0" hidden="1">{"fdsup://IBCentral/FAT Viewer?action=UPDATE&amp;creator=factset&amp;DOC_NAME=fat:reuters_ltm_source_window.fat&amp;display_string=Audit&amp;DYN_ARGS=TRUE&amp;VAR:ID1=CAL&amp;VAR:RCODE=FIBCEBITDA&amp;VAR:SDATE=20090699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5__FDSAUDITLINK__" hidden="1">{"fdsup://IBCentral/FAT Viewer?action=UPDATE&amp;creator=factset&amp;DOC_NAME=fat:reuters_ltm_source_window.fat&amp;display_string=Audit&amp;DYN_ARGS=TRUE&amp;VAR:ID1=CAL&amp;VAR:RCODE=FIBCEBITDA&amp;VAR:SDATE=20090699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6__FDSAUDITLINK__" localSheetId="0" hidden="1">{"fdsup://IBCentral/FAT Viewer?action=UPDATE&amp;creator=factset&amp;DOC_NAME=fat:reuters_ltm_source_window.fat&amp;display_string=Audit&amp;DYN_ARGS=TRUE&amp;VAR:ID1=DAL&amp;VAR:RCODE=FDSREVSTOTAL&amp;VAR:SDATE=20090699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6__FDSAUDITLINK__" hidden="1">{"fdsup://IBCentral/FAT Viewer?action=UPDATE&amp;creator=factset&amp;DOC_NAME=fat:reuters_ltm_source_window.fat&amp;display_string=Audit&amp;DYN_ARGS=TRUE&amp;VAR:ID1=DAL&amp;VAR:RCODE=FDSREVSTOTAL&amp;VAR:SDATE=20090699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7__FDSAUDITLINK__" localSheetId="0" hidden="1">{"fdsup://IBCentral/FAT Viewer?action=UPDATE&amp;creator=factset&amp;DOC_NAME=fat:reuters_ltm_source_window.fat&amp;display_string=Audit&amp;DYN_ARGS=TRUE&amp;VAR:ID1=DAL&amp;VAR:RCODE=FIBCEBITDA&amp;VAR:SDATE=20090699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7__FDSAUDITLINK__" hidden="1">{"fdsup://IBCentral/FAT Viewer?action=UPDATE&amp;creator=factset&amp;DOC_NAME=fat:reuters_ltm_source_window.fat&amp;display_string=Audit&amp;DYN_ARGS=TRUE&amp;VAR:ID1=DAL&amp;VAR:RCODE=FIBCEBITDA&amp;VAR:SDATE=20090699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8__FDSAUDITLINK__" localSheetId="0" hidden="1">{"fdsup://IBCentral/FAT Viewer?action=UPDATE&amp;creator=factset&amp;DOC_NAME=fat:reuters_ltm_source_window.fat&amp;display_string=Audit&amp;DYN_ARGS=TRUE&amp;VAR:ID1=AMR&amp;VAR:RCODE=FDSREVSTOTAL&amp;VAR:SDATE=20090699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8__FDSAUDITLINK__" hidden="1">{"fdsup://IBCentral/FAT Viewer?action=UPDATE&amp;creator=factset&amp;DOC_NAME=fat:reuters_ltm_source_window.fat&amp;display_string=Audit&amp;DYN_ARGS=TRUE&amp;VAR:ID1=AMR&amp;VAR:RCODE=FDSREVSTOTAL&amp;VAR:SDATE=20090699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29__FDSAUDITLINK__" localSheetId="0" hidden="1">{"fdsup://IBCentral/FAT Viewer?action=UPDATE&amp;creator=factset&amp;DOC_NAME=fat:reuters_ltm_source_window.fat&amp;display_string=Audit&amp;DYN_ARGS=TRUE&amp;VAR:ID1=AMR&amp;VAR:RCODE=FIBCEBITDA&amp;VAR:SDATE=20090699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29__FDSAUDITLINK__" hidden="1">{"fdsup://IBCentral/FAT Viewer?action=UPDATE&amp;creator=factset&amp;DOC_NAME=fat:reuters_ltm_source_window.fat&amp;display_string=Audit&amp;DYN_ARGS=TRUE&amp;VAR:ID1=AMR&amp;VAR:RCODE=FIBCEBITDA&amp;VAR:SDATE=20090699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__123Graph_AChart_1X" localSheetId="0" hidden="1">#REF!</definedName>
    <definedName name="_93__123Graph_AChart_1X" hidden="1">#REF!</definedName>
    <definedName name="_93__FDSAUDITLINK__" localSheetId="0" hidden="1">{"fdsup://IBCentral/FAT Viewer?action=UPDATE&amp;creator=factset&amp;DOC_NAME=fat:reuters_ltm_source_window.fat&amp;display_string=Audit&amp;DYN_ARGS=TRUE&amp;VAR:ID1=GWW&amp;VAR:RCODE=FIBCEBITDA&amp;VAR:SDATE=20090399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__FDSAUDITLINK__" hidden="1">{"fdsup://IBCentral/FAT Viewer?action=UPDATE&amp;creator=factset&amp;DOC_NAME=fat:reuters_ltm_source_window.fat&amp;display_string=Audit&amp;DYN_ARGS=TRUE&amp;VAR:ID1=GWW&amp;VAR:RCODE=FIBCEBITDA&amp;VAR:SDATE=20090399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0__FDSAUDITLINK__" localSheetId="0" hidden="1">{"fdsup://IBCentral/FAT Viewer?action=UPDATE&amp;creator=factset&amp;DOC_NAME=fat:reuters_ltm_source_window.fat&amp;display_string=Audit&amp;DYN_ARGS=TRUE&amp;VAR:ID1=UAUA&amp;VAR:RCODE=FDSREVSTOTAL&amp;VAR:SDATE=20090699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30__FDSAUDITLINK__" hidden="1">{"fdsup://IBCentral/FAT Viewer?action=UPDATE&amp;creator=factset&amp;DOC_NAME=fat:reuters_ltm_source_window.fat&amp;display_string=Audit&amp;DYN_ARGS=TRUE&amp;VAR:ID1=UAUA&amp;VAR:RCODE=FDSREVSTOTAL&amp;VAR:SDATE=20090699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31__FDSAUDITLINK__" localSheetId="0" hidden="1">{"fdsup://IBCentral/FAT Viewer?action=UPDATE&amp;creator=factset&amp;DOC_NAME=fat:reuters_ltm_source_window.fat&amp;display_string=Audit&amp;DYN_ARGS=TRUE&amp;VAR:ID1=UAUA&amp;VAR:RCODE=FIBCEBITDA&amp;VAR:SDATE=20090699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31__FDSAUDITLINK__" hidden="1">{"fdsup://IBCentral/FAT Viewer?action=UPDATE&amp;creator=factset&amp;DOC_NAME=fat:reuters_ltm_source_window.fat&amp;display_string=Audit&amp;DYN_ARGS=TRUE&amp;VAR:ID1=UAUA&amp;VAR:RCODE=FIBCEBITDA&amp;VAR:SDATE=20090699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32__FDSAUDITLINK__" localSheetId="0" hidden="1">{"fdsup://IBCentral/FAT Viewer?action=UPDATE&amp;creator=factset&amp;DOC_NAME=fat:reuters_ltm_source_window.fat&amp;display_string=Audit&amp;DYN_ARGS=TRUE&amp;VAR:ID1=CHP&amp;VAR:RCODE=FDSREVSTOTAL&amp;VAR:SDATE=20090799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32__FDSAUDITLINK__" hidden="1">{"fdsup://IBCentral/FAT Viewer?action=UPDATE&amp;creator=factset&amp;DOC_NAME=fat:reuters_ltm_source_window.fat&amp;display_string=Audit&amp;DYN_ARGS=TRUE&amp;VAR:ID1=CHP&amp;VAR:RCODE=FDSREVSTOTAL&amp;VAR:SDATE=20090799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33__FDSAUDITLINK__" localSheetId="0" hidden="1">{"fdsup://IBCentral/FAT Viewer?action=UPDATE&amp;creator=factset&amp;DOC_NAME=fat:reuters_ltm_source_window.fat&amp;display_string=Audit&amp;DYN_ARGS=TRUE&amp;VAR:ID1=CHP&amp;VAR:RCODE=FIBCEBITDA&amp;VAR:SDATE=20090799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3__FDSAUDITLINK__" hidden="1">{"fdsup://IBCentral/FAT Viewer?action=UPDATE&amp;creator=factset&amp;DOC_NAME=fat:reuters_ltm_source_window.fat&amp;display_string=Audit&amp;DYN_ARGS=TRUE&amp;VAR:ID1=CHP&amp;VAR:RCODE=FIBCEBITDA&amp;VAR:SDATE=20090799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4__FDSAUDITLINK__" localSheetId="0" hidden="1">{"fdsup://IBCentral/FAT Viewer?action=UPDATE&amp;creator=factset&amp;DOC_NAME=fat:reuters_ltm_source_window.fat&amp;display_string=Audit&amp;DYN_ARGS=TRUE&amp;VAR:ID1=NCS&amp;VAR:RCODE=FDSREVSTOTAL&amp;VAR:SDATE=20090799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34__FDSAUDITLINK__" hidden="1">{"fdsup://IBCentral/FAT Viewer?action=UPDATE&amp;creator=factset&amp;DOC_NAME=fat:reuters_ltm_source_window.fat&amp;display_string=Audit&amp;DYN_ARGS=TRUE&amp;VAR:ID1=NCS&amp;VAR:RCODE=FDSREVSTOTAL&amp;VAR:SDATE=20090799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35__FDSAUDITLINK__" localSheetId="0" hidden="1">{"fdsup://IBCentral/FAT Viewer?action=UPDATE&amp;creator=factset&amp;DOC_NAME=fat:reuters_ltm_source_window.fat&amp;display_string=Audit&amp;DYN_ARGS=TRUE&amp;VAR:ID1=NCS&amp;VAR:RCODE=FIBCEBITDA&amp;VAR:SDATE=20090799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5__FDSAUDITLINK__" hidden="1">{"fdsup://IBCentral/FAT Viewer?action=UPDATE&amp;creator=factset&amp;DOC_NAME=fat:reuters_ltm_source_window.fat&amp;display_string=Audit&amp;DYN_ARGS=TRUE&amp;VAR:ID1=NCS&amp;VAR:RCODE=FIBCEBITDA&amp;VAR:SDATE=20090799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36__FDSAUDITLINK__" localSheetId="0" hidden="1">{"fdsup://IBCentral/FAT Viewer?action=UPDATE&amp;creator=factset&amp;DOC_NAME=fat:reuters_annual_source_window.fat&amp;display_string=Audit&amp;DYN_ARGS=TRUE&amp;VAR:ID1=55942410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36__FDSAUDITLINK__" hidden="1">{"fdsup://IBCentral/FAT Viewer?action=UPDATE&amp;creator=factset&amp;DOC_NAME=fat:reuters_annual_source_window.fat&amp;display_string=Audit&amp;DYN_ARGS=TRUE&amp;VAR:ID1=55942410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37__FDSAUDITLINK__" localSheetId="0" hidden="1">{"fdsup://IBCentral/FAT Viewer?action=UPDATE&amp;creator=factset&amp;DOC_NAME=fat:reuters_annual_source_window.fat&amp;display_string=Audit&amp;DYN_ARGS=TRUE&amp;VAR:ID1=55942410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37__FDSAUDITLINK__" hidden="1">{"fdsup://IBCentral/FAT Viewer?action=UPDATE&amp;creator=factset&amp;DOC_NAME=fat:reuters_annual_source_window.fat&amp;display_string=Audit&amp;DYN_ARGS=TRUE&amp;VAR:ID1=55942410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38__FDSAUDITLINK__" localSheetId="0" hidden="1">{"fdsup://IBCentral/FAT Viewer?action=UPDATE&amp;creator=factset&amp;DOC_NAME=fat:reuters_annual_source_window.fat&amp;display_string=Audit&amp;DYN_ARGS=TRUE&amp;VAR:ID1=85423110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38__FDSAUDITLINK__" hidden="1">{"fdsup://IBCentral/FAT Viewer?action=UPDATE&amp;creator=factset&amp;DOC_NAME=fat:reuters_annual_source_window.fat&amp;display_string=Audit&amp;DYN_ARGS=TRUE&amp;VAR:ID1=85423110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39__FDSAUDITLINK__" localSheetId="0" hidden="1">{"fdsup://IBCentral/FAT Viewer?action=UPDATE&amp;creator=factset&amp;DOC_NAME=fat:reuters_annual_source_window.fat&amp;display_string=Audit&amp;DYN_ARGS=TRUE&amp;VAR:ID1=85423110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39__FDSAUDITLINK__" hidden="1">{"fdsup://IBCentral/FAT Viewer?action=UPDATE&amp;creator=factset&amp;DOC_NAME=fat:reuters_annual_source_window.fat&amp;display_string=Audit&amp;DYN_ARGS=TRUE&amp;VAR:ID1=85423110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3BE" localSheetId="0">#REF!</definedName>
    <definedName name="_93BE">#REF!</definedName>
    <definedName name="_93DIL" localSheetId="0">#REF!</definedName>
    <definedName name="_93DIL">#REF!</definedName>
    <definedName name="_94__FDSAUDITLINK__" localSheetId="0" hidden="1">{"fdsup://IBCentral/FAT Viewer?action=UPDATE&amp;creator=factset&amp;DOC_NAME=fat:reuters_ltm_source_window.fat&amp;display_string=Audit&amp;DYN_ARGS=TRUE&amp;VAR:ID1=PH&amp;VAR:RCODE=FIBCEBITDA&amp;VAR:SDATE=20090399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4__FDSAUDITLINK__" hidden="1">{"fdsup://IBCentral/FAT Viewer?action=UPDATE&amp;creator=factset&amp;DOC_NAME=fat:reuters_ltm_source_window.fat&amp;display_string=Audit&amp;DYN_ARGS=TRUE&amp;VAR:ID1=PH&amp;VAR:RCODE=FIBCEBITDA&amp;VAR:SDATE=20090399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40__FDSAUDITLINK__" localSheetId="0" hidden="1">{"fdsup://IBCentral/FAT Viewer?action=UPDATE&amp;creator=factset&amp;DOC_NAME=fat:reuters_ltm_source_window.fat&amp;display_string=Audit&amp;DYN_ARGS=TRUE&amp;VAR:ID1=CGX&amp;VAR:RCODE=FDSREVSTOTAL&amp;VAR:SDATE=20090699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40__FDSAUDITLINK__" hidden="1">{"fdsup://IBCentral/FAT Viewer?action=UPDATE&amp;creator=factset&amp;DOC_NAME=fat:reuters_ltm_source_window.fat&amp;display_string=Audit&amp;DYN_ARGS=TRUE&amp;VAR:ID1=CGX&amp;VAR:RCODE=FDSREVSTOTAL&amp;VAR:SDATE=20090699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41__FDSAUDITLINK__" localSheetId="0" hidden="1">{"fdsup://IBCentral/FAT Viewer?action=UPDATE&amp;creator=factset&amp;DOC_NAME=fat:reuters_ltm_source_window.fat&amp;display_string=Audit&amp;DYN_ARGS=TRUE&amp;VAR:ID1=CGX&amp;VAR:RCODE=FIBCEBITDA&amp;VAR:SDATE=20090699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41__FDSAUDITLINK__" hidden="1">{"fdsup://IBCentral/FAT Viewer?action=UPDATE&amp;creator=factset&amp;DOC_NAME=fat:reuters_ltm_source_window.fat&amp;display_string=Audit&amp;DYN_ARGS=TRUE&amp;VAR:ID1=CGX&amp;VAR:RCODE=FIBCEBITDA&amp;VAR:SDATE=20090699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42__FDSAUDITLINK__" localSheetId="0" hidden="1">{"fdsup://IBCentral/FAT Viewer?action=UPDATE&amp;creator=factset&amp;DOC_NAME=fat:reuters_annual_source_window.fat&amp;display_string=Audit&amp;DYN_ARGS=TRUE&amp;VAR:ID1=26747510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42__FDSAUDITLINK__" hidden="1">{"fdsup://IBCentral/FAT Viewer?action=UPDATE&amp;creator=factset&amp;DOC_NAME=fat:reuters_annual_source_window.fat&amp;display_string=Audit&amp;DYN_ARGS=TRUE&amp;VAR:ID1=26747510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43__FDSAUDITLINK__" localSheetId="0" hidden="1">{"fdsup://IBCentral/FAT Viewer?action=UPDATE&amp;creator=factset&amp;DOC_NAME=fat:reuters_annual_source_window.fat&amp;display_string=Audit&amp;DYN_ARGS=TRUE&amp;VAR:ID1=26747510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43__FDSAUDITLINK__" hidden="1">{"fdsup://IBCentral/FAT Viewer?action=UPDATE&amp;creator=factset&amp;DOC_NAME=fat:reuters_annual_source_window.fat&amp;display_string=Audit&amp;DYN_ARGS=TRUE&amp;VAR:ID1=26747510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44__FDSAUDITLINK__" localSheetId="0" hidden="1">{"fdsup://IBCentral/FAT Viewer?action=UPDATE&amp;creator=factset&amp;DOC_NAME=fat:reuters_ltm_source_window.fat&amp;display_string=Audit&amp;DYN_ARGS=TRUE&amp;VAR:ID1=APSG&amp;VAR:RCODE=FDSREVSTOTAL&amp;VAR:SDATE=20090799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44__FDSAUDITLINK__" hidden="1">{"fdsup://IBCentral/FAT Viewer?action=UPDATE&amp;creator=factset&amp;DOC_NAME=fat:reuters_ltm_source_window.fat&amp;display_string=Audit&amp;DYN_ARGS=TRUE&amp;VAR:ID1=APSG&amp;VAR:RCODE=FDSREVSTOTAL&amp;VAR:SDATE=20090799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45__FDSAUDITLINK__" localSheetId="0" hidden="1">{"fdsup://IBCentral/FAT Viewer?action=UPDATE&amp;creator=factset&amp;DOC_NAME=fat:reuters_ltm_source_window.fat&amp;display_string=Audit&amp;DYN_ARGS=TRUE&amp;VAR:ID1=APSG&amp;VAR:RCODE=FIBCEBITDA&amp;VAR:SDATE=20090799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45__FDSAUDITLINK__" hidden="1">{"fdsup://IBCentral/FAT Viewer?action=UPDATE&amp;creator=factset&amp;DOC_NAME=fat:reuters_ltm_source_window.fat&amp;display_string=Audit&amp;DYN_ARGS=TRUE&amp;VAR:ID1=APSG&amp;VAR:RCODE=FIBCEBITDA&amp;VAR:SDATE=20090799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46__FDSAUDITLINK__" localSheetId="0" hidden="1">{"fdsup://IBCentral/FAT Viewer?action=UPDATE&amp;creator=factset&amp;DOC_NAME=fat:reuters_ltm_source_window.fat&amp;display_string=Audit&amp;DYN_ARGS=TRUE&amp;VAR:ID1=APOG&amp;VAR:RCODE=FDSREVSTOTAL&amp;VAR:SDATE=20090899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46__FDSAUDITLINK__" hidden="1">{"fdsup://IBCentral/FAT Viewer?action=UPDATE&amp;creator=factset&amp;DOC_NAME=fat:reuters_ltm_source_window.fat&amp;display_string=Audit&amp;DYN_ARGS=TRUE&amp;VAR:ID1=APOG&amp;VAR:RCODE=FDSREVSTOTAL&amp;VAR:SDATE=20090899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47__FDSAUDITLINK__" localSheetId="0" hidden="1">{"fdsup://IBCentral/FAT Viewer?action=UPDATE&amp;creator=factset&amp;DOC_NAME=fat:reuters_ltm_source_window.fat&amp;display_string=Audit&amp;DYN_ARGS=TRUE&amp;VAR:ID1=APOG&amp;VAR:RCODE=FIBCEBITDA&amp;VAR:SDATE=20090899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47__FDSAUDITLINK__" hidden="1">{"fdsup://IBCentral/FAT Viewer?action=UPDATE&amp;creator=factset&amp;DOC_NAME=fat:reuters_ltm_source_window.fat&amp;display_string=Audit&amp;DYN_ARGS=TRUE&amp;VAR:ID1=APOG&amp;VAR:RCODE=FIBCEBITDA&amp;VAR:SDATE=20090899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48__FDSAUDITLINK__" localSheetId="0" hidden="1">{"fdsup://IBCentral/FAT Viewer?action=UPDATE&amp;creator=factset&amp;DOC_NAME=fat:reuters_ltm_source_window.fat&amp;display_string=Audit&amp;DYN_ARGS=TRUE&amp;VAR:ID1=KELYA&amp;VAR:RCODE=FDSREVSTOTAL&amp;VAR:SDATE=20090699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948__FDSAUDITLINK__" hidden="1">{"fdsup://IBCentral/FAT Viewer?action=UPDATE&amp;creator=factset&amp;DOC_NAME=fat:reuters_ltm_source_window.fat&amp;display_string=Audit&amp;DYN_ARGS=TRUE&amp;VAR:ID1=KELYA&amp;VAR:RCODE=FDSREVSTOTAL&amp;VAR:SDATE=20090699 &amp;VAR:FREQ=Quarterly&amp;VAR:RELITEM=RP&amp;VAR:CURRENCY=&amp;VAR:CURRSOURC","E=EXSHARE&amp;VAR:NATFREQ=QUARTERLY&amp;VAR:RFIELD=FINALIZED&amp;VAR:DB_TYPE=&amp;VAR:UNITS=M&amp;window=popup&amp;width=540&amp;height=300&amp;START_MAXIMIZED=FALSE"}</definedName>
    <definedName name="_949__FDSAUDITLINK__" localSheetId="0" hidden="1">{"fdsup://IBCentral/FAT Viewer?action=UPDATE&amp;creator=factset&amp;DOC_NAME=fat:reuters_ltm_source_window.fat&amp;display_string=Audit&amp;DYN_ARGS=TRUE&amp;VAR:ID1=KELYA&amp;VAR:RCODE=FIBCEBITDA&amp;VAR:SDATE=20090699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49__FDSAUDITLINK__" hidden="1">{"fdsup://IBCentral/FAT Viewer?action=UPDATE&amp;creator=factset&amp;DOC_NAME=fat:reuters_ltm_source_window.fat&amp;display_string=Audit&amp;DYN_ARGS=TRUE&amp;VAR:ID1=KELYA&amp;VAR:RCODE=FIBCEBITDA&amp;VAR:SDATE=20090699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4BE" localSheetId="0">#REF!</definedName>
    <definedName name="_94BE">#REF!</definedName>
    <definedName name="_94DIL" localSheetId="0">#REF!</definedName>
    <definedName name="_94DIL">#REF!</definedName>
    <definedName name="_95__123Graph_AChart_1Y" localSheetId="0" hidden="1">#REF!</definedName>
    <definedName name="_95__123Graph_AChart_1Y" hidden="1">#REF!</definedName>
    <definedName name="_95__FDSAUDITLINK__" localSheetId="0" hidden="1">{"fdsup://IBCentral/FAT Viewer?action=UPDATE&amp;creator=factset&amp;DOC_NAME=fat:reuters_ltm_source_window.fat&amp;display_string=Audit&amp;DYN_ARGS=TRUE&amp;VAR:ID1=CMI&amp;VAR:RCODE=FIBCEBITDA&amp;VAR:SDATE=20090399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5__FDSAUDITLINK__" hidden="1">{"fdsup://IBCentral/FAT Viewer?action=UPDATE&amp;creator=factset&amp;DOC_NAME=fat:reuters_ltm_source_window.fat&amp;display_string=Audit&amp;DYN_ARGS=TRUE&amp;VAR:ID1=CMI&amp;VAR:RCODE=FIBCEBITDA&amp;VAR:SDATE=20090399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50__FDSAUDITLINK__" localSheetId="0" hidden="1">{"fdsup://IBCentral/FAT Viewer?action=UPDATE&amp;creator=factset&amp;DOC_NAME=fat:reuters_ltm_source_window.fat&amp;display_string=Audit&amp;DYN_ARGS=TRUE&amp;VAR:ID1=SCHS&amp;VAR:RCODE=FDSREVSTOTAL&amp;VAR:SDATE=20090799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50__FDSAUDITLINK__" hidden="1">{"fdsup://IBCentral/FAT Viewer?action=UPDATE&amp;creator=factset&amp;DOC_NAME=fat:reuters_ltm_source_window.fat&amp;display_string=Audit&amp;DYN_ARGS=TRUE&amp;VAR:ID1=SCHS&amp;VAR:RCODE=FDSREVSTOTAL&amp;VAR:SDATE=20090799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51__FDSAUDITLINK__" localSheetId="0" hidden="1">{"fdsup://IBCentral/FAT Viewer?action=UPDATE&amp;creator=factset&amp;DOC_NAME=fat:reuters_ltm_source_window.fat&amp;display_string=Audit&amp;DYN_ARGS=TRUE&amp;VAR:ID1=SCHS&amp;VAR:RCODE=FIBCEBITDA&amp;VAR:SDATE=20090799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51__FDSAUDITLINK__" hidden="1">{"fdsup://IBCentral/FAT Viewer?action=UPDATE&amp;creator=factset&amp;DOC_NAME=fat:reuters_ltm_source_window.fat&amp;display_string=Audit&amp;DYN_ARGS=TRUE&amp;VAR:ID1=SCHS&amp;VAR:RCODE=FIBCEBITDA&amp;VAR:SDATE=20090799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52__FDSAUDITLINK__" localSheetId="0" hidden="1">{"fdsup://IBCentral/FAT Viewer?action=UPDATE&amp;creator=factset&amp;DOC_NAME=fat:reuters_ltm_source_window.fat&amp;display_string=Audit&amp;DYN_ARGS=TRUE&amp;VAR:ID1=NX&amp;VAR:RCODE=FDSREVSTOTAL&amp;VAR:SDATE=20090799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52__FDSAUDITLINK__" hidden="1">{"fdsup://IBCentral/FAT Viewer?action=UPDATE&amp;creator=factset&amp;DOC_NAME=fat:reuters_ltm_source_window.fat&amp;display_string=Audit&amp;DYN_ARGS=TRUE&amp;VAR:ID1=NX&amp;VAR:RCODE=FDSREVSTOTAL&amp;VAR:SDATE=20090799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53__FDSAUDITLINK__" localSheetId="0" hidden="1">{"fdsup://IBCentral/FAT Viewer?action=UPDATE&amp;creator=factset&amp;DOC_NAME=fat:reuters_ltm_source_window.fat&amp;display_string=Audit&amp;DYN_ARGS=TRUE&amp;VAR:ID1=NX&amp;VAR:RCODE=FIBCEBITDA&amp;VAR:SDATE=20090799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53__FDSAUDITLINK__" hidden="1">{"fdsup://IBCentral/FAT Viewer?action=UPDATE&amp;creator=factset&amp;DOC_NAME=fat:reuters_ltm_source_window.fat&amp;display_string=Audit&amp;DYN_ARGS=TRUE&amp;VAR:ID1=NX&amp;VAR:RCODE=FIBCEBITDA&amp;VAR:SDATE=20090799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54__FDSAUDITLINK__" localSheetId="0" hidden="1">{"fdsup://IBCentral/FAT Viewer?action=UPDATE&amp;creator=factset&amp;DOC_NAME=fat:reuters_annual_source_window.fat&amp;display_string=Audit&amp;DYN_ARGS=TRUE&amp;VAR:ID1=36126810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54__FDSAUDITLINK__" hidden="1">{"fdsup://IBCentral/FAT Viewer?action=UPDATE&amp;creator=factset&amp;DOC_NAME=fat:reuters_annual_source_window.fat&amp;display_string=Audit&amp;DYN_ARGS=TRUE&amp;VAR:ID1=36126810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55__FDSAUDITLINK__" localSheetId="0" hidden="1">{"fdsup://IBCentral/FAT Viewer?action=UPDATE&amp;creator=factset&amp;DOC_NAME=fat:reuters_annual_source_window.fat&amp;display_string=Audit&amp;DYN_ARGS=TRUE&amp;VAR:ID1=36126810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55__FDSAUDITLINK__" hidden="1">{"fdsup://IBCentral/FAT Viewer?action=UPDATE&amp;creator=factset&amp;DOC_NAME=fat:reuters_annual_source_window.fat&amp;display_string=Audit&amp;DYN_ARGS=TRUE&amp;VAR:ID1=36126810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56__FDSAUDITLINK__" localSheetId="0" hidden="1">{"fdsup://IBCentral/FAT Viewer?action=UPDATE&amp;creator=factset&amp;DOC_NAME=fat:reuters_ltm_source_window.fat&amp;display_string=Audit&amp;DYN_ARGS=TRUE&amp;VAR:ID1=KFY&amp;VAR:RCODE=FDSREVSTOTAL&amp;VAR:SDATE=20090799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56__FDSAUDITLINK__" hidden="1">{"fdsup://IBCentral/FAT Viewer?action=UPDATE&amp;creator=factset&amp;DOC_NAME=fat:reuters_ltm_source_window.fat&amp;display_string=Audit&amp;DYN_ARGS=TRUE&amp;VAR:ID1=KFY&amp;VAR:RCODE=FDSREVSTOTAL&amp;VAR:SDATE=20090799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57__FDSAUDITLINK__" localSheetId="0" hidden="1">{"fdsup://IBCentral/FAT Viewer?action=UPDATE&amp;creator=factset&amp;DOC_NAME=fat:reuters_ltm_source_window.fat&amp;display_string=Audit&amp;DYN_ARGS=TRUE&amp;VAR:ID1=KFY&amp;VAR:RCODE=FIBCEBITDA&amp;VAR:SDATE=20090799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57__FDSAUDITLINK__" hidden="1">{"fdsup://IBCentral/FAT Viewer?action=UPDATE&amp;creator=factset&amp;DOC_NAME=fat:reuters_ltm_source_window.fat&amp;display_string=Audit&amp;DYN_ARGS=TRUE&amp;VAR:ID1=KFY&amp;VAR:RCODE=FIBCEBITDA&amp;VAR:SDATE=20090799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58__FDSAUDITLINK__" localSheetId="0" hidden="1">{"fdsup://IBCentral/FAT Viewer?action=UPDATE&amp;creator=factset&amp;DOC_NAME=fat:reuters_ltm_source_window.fat&amp;display_string=Audit&amp;DYN_ARGS=TRUE&amp;VAR:ID1=AVAV&amp;VAR:RCODE=FDSREVSTOTAL&amp;VAR:SDATE=20090799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58__FDSAUDITLINK__" hidden="1">{"fdsup://IBCentral/FAT Viewer?action=UPDATE&amp;creator=factset&amp;DOC_NAME=fat:reuters_ltm_source_window.fat&amp;display_string=Audit&amp;DYN_ARGS=TRUE&amp;VAR:ID1=AVAV&amp;VAR:RCODE=FDSREVSTOTAL&amp;VAR:SDATE=20090799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59__FDSAUDITLINK__" localSheetId="0" hidden="1">{"fdsup://IBCentral/FAT Viewer?action=UPDATE&amp;creator=factset&amp;DOC_NAME=fat:reuters_ltm_source_window.fat&amp;display_string=Audit&amp;DYN_ARGS=TRUE&amp;VAR:ID1=AVAV&amp;VAR:RCODE=FIBCEBITDA&amp;VAR:SDATE=20090799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59__FDSAUDITLINK__" hidden="1">{"fdsup://IBCentral/FAT Viewer?action=UPDATE&amp;creator=factset&amp;DOC_NAME=fat:reuters_ltm_source_window.fat&amp;display_string=Audit&amp;DYN_ARGS=TRUE&amp;VAR:ID1=AVAV&amp;VAR:RCODE=FIBCEBITDA&amp;VAR:SDATE=20090799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6__FDSAUDITLINK__" localSheetId="0" hidden="1">{"fdsup://IBCentral/FAT Viewer?action=UPDATE&amp;creator=factset&amp;DOC_NAME=fat:reuters_ltm_source_window.fat&amp;display_string=Audit&amp;DYN_ARGS=TRUE&amp;VAR:ID1=ETN&amp;VAR:RCODE=FIBCEBITDA&amp;VAR:SDATE=20090399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6__FDSAUDITLINK__" hidden="1">{"fdsup://IBCentral/FAT Viewer?action=UPDATE&amp;creator=factset&amp;DOC_NAME=fat:reuters_ltm_source_window.fat&amp;display_string=Audit&amp;DYN_ARGS=TRUE&amp;VAR:ID1=ETN&amp;VAR:RCODE=FIBCEBITDA&amp;VAR:SDATE=20090399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60__FDSAUDITLINK__" localSheetId="0" hidden="1">{"fdsup://IBCentral/FAT Viewer?action=UPDATE&amp;creator=factset&amp;DOC_NAME=fat:reuters_ltm_source_window.fat&amp;display_string=Audit&amp;DYN_ARGS=TRUE&amp;VAR:ID1=AIR&amp;VAR:RCODE=FDSREVSTOTAL&amp;VAR:SDATE=20090899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60__FDSAUDITLINK__" hidden="1">{"fdsup://IBCentral/FAT Viewer?action=UPDATE&amp;creator=factset&amp;DOC_NAME=fat:reuters_ltm_source_window.fat&amp;display_string=Audit&amp;DYN_ARGS=TRUE&amp;VAR:ID1=AIR&amp;VAR:RCODE=FDSREVSTOTAL&amp;VAR:SDATE=20090899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61__FDSAUDITLINK__" localSheetId="0" hidden="1">{"fdsup://IBCentral/FAT Viewer?action=UPDATE&amp;creator=factset&amp;DOC_NAME=fat:reuters_ltm_source_window.fat&amp;display_string=Audit&amp;DYN_ARGS=TRUE&amp;VAR:ID1=AIR&amp;VAR:RCODE=FIBCEBITDA&amp;VAR:SDATE=20090899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61__FDSAUDITLINK__" hidden="1">{"fdsup://IBCentral/FAT Viewer?action=UPDATE&amp;creator=factset&amp;DOC_NAME=fat:reuters_ltm_source_window.fat&amp;display_string=Audit&amp;DYN_ARGS=TRUE&amp;VAR:ID1=AIR&amp;VAR:RCODE=FIBCEBITDA&amp;VAR:SDATE=20090899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62__FDSAUDITLINK__" localSheetId="0" hidden="1">{"fdsup://IBCentral/FAT Viewer?action=UPDATE&amp;creator=factset&amp;DOC_NAME=fat:reuters_ltm_source_window.fat&amp;display_string=Audit&amp;DYN_ARGS=TRUE&amp;VAR:ID1=MLHR&amp;VAR:RCODE=FDSREVSTOTAL&amp;VAR:SDATE=20090899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62__FDSAUDITLINK__" hidden="1">{"fdsup://IBCentral/FAT Viewer?action=UPDATE&amp;creator=factset&amp;DOC_NAME=fat:reuters_ltm_source_window.fat&amp;display_string=Audit&amp;DYN_ARGS=TRUE&amp;VAR:ID1=MLHR&amp;VAR:RCODE=FDSREVSTOTAL&amp;VAR:SDATE=20090899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63__FDSAUDITLINK__" localSheetId="0" hidden="1">{"fdsup://IBCentral/FAT Viewer?action=UPDATE&amp;creator=factset&amp;DOC_NAME=fat:reuters_ltm_source_window.fat&amp;display_string=Audit&amp;DYN_ARGS=TRUE&amp;VAR:ID1=MLHR&amp;VAR:RCODE=FIBCEBITDA&amp;VAR:SDATE=20090899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63__FDSAUDITLINK__" hidden="1">{"fdsup://IBCentral/FAT Viewer?action=UPDATE&amp;creator=factset&amp;DOC_NAME=fat:reuters_ltm_source_window.fat&amp;display_string=Audit&amp;DYN_ARGS=TRUE&amp;VAR:ID1=MLHR&amp;VAR:RCODE=FIBCEBITDA&amp;VAR:SDATE=20090899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64__FDSAUDITLINK__" localSheetId="0" hidden="1">{"fdsup://IBCentral/FAT Viewer?action=UPDATE&amp;creator=factset&amp;DOC_NAME=fat:reuters_ltm_source_window.fat&amp;display_string=Audit&amp;DYN_ARGS=TRUE&amp;VAR:ID1=ESL&amp;VAR:RCODE=FDSREVSTOTAL&amp;VAR:SDATE=20090799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64__FDSAUDITLINK__" hidden="1">{"fdsup://IBCentral/FAT Viewer?action=UPDATE&amp;creator=factset&amp;DOC_NAME=fat:reuters_ltm_source_window.fat&amp;display_string=Audit&amp;DYN_ARGS=TRUE&amp;VAR:ID1=ESL&amp;VAR:RCODE=FDSREVSTOTAL&amp;VAR:SDATE=20090799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65__FDSAUDITLINK__" localSheetId="0" hidden="1">{"fdsup://IBCentral/FAT Viewer?action=UPDATE&amp;creator=factset&amp;DOC_NAME=fat:reuters_ltm_source_window.fat&amp;display_string=Audit&amp;DYN_ARGS=TRUE&amp;VAR:ID1=ESL&amp;VAR:RCODE=FIBCEBITDA&amp;VAR:SDATE=20090799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65__FDSAUDITLINK__" hidden="1">{"fdsup://IBCentral/FAT Viewer?action=UPDATE&amp;creator=factset&amp;DOC_NAME=fat:reuters_ltm_source_window.fat&amp;display_string=Audit&amp;DYN_ARGS=TRUE&amp;VAR:ID1=ESL&amp;VAR:RCODE=FIBCEBITDA&amp;VAR:SDATE=20090799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66__FDSAUDITLINK__" localSheetId="0" hidden="1">{"fdsup://IBCentral/FAT Viewer?action=UPDATE&amp;creator=factset&amp;DOC_NAME=fat:reuters_annual_source_window.fat&amp;display_string=Audit&amp;DYN_ARGS=TRUE&amp;VAR:ID1=03820C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66__FDSAUDITLINK__" hidden="1">{"fdsup://IBCentral/FAT Viewer?action=UPDATE&amp;creator=factset&amp;DOC_NAME=fat:reuters_annual_source_window.fat&amp;display_string=Audit&amp;DYN_ARGS=TRUE&amp;VAR:ID1=03820C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67__FDSAUDITLINK__" localSheetId="0" hidden="1">{"fdsup://IBCentral/FAT Viewer?action=UPDATE&amp;creator=factset&amp;DOC_NAME=fat:reuters_annual_source_window.fat&amp;display_string=Audit&amp;DYN_ARGS=TRUE&amp;VAR:ID1=03820C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67__FDSAUDITLINK__" hidden="1">{"fdsup://IBCentral/FAT Viewer?action=UPDATE&amp;creator=factset&amp;DOC_NAME=fat:reuters_annual_source_window.fat&amp;display_string=Audit&amp;DYN_ARGS=TRUE&amp;VAR:ID1=03820C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68__FDSAUDITLINK__" localSheetId="0" hidden="1">{"fdsup://IBCentral/FAT Viewer?action=UPDATE&amp;creator=factset&amp;DOC_NAME=fat:reuters_annual_source_window.fat&amp;display_string=Audit&amp;DYN_ARGS=TRUE&amp;VAR:ID1=10904310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68__FDSAUDITLINK__" hidden="1">{"fdsup://IBCentral/FAT Viewer?action=UPDATE&amp;creator=factset&amp;DOC_NAME=fat:reuters_annual_source_window.fat&amp;display_string=Audit&amp;DYN_ARGS=TRUE&amp;VAR:ID1=10904310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69__FDSAUDITLINK__" localSheetId="0" hidden="1">{"fdsup://IBCentral/FAT Viewer?action=UPDATE&amp;creator=factset&amp;DOC_NAME=fat:reuters_annual_source_window.fat&amp;display_string=Audit&amp;DYN_ARGS=TRUE&amp;VAR:ID1=10904310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69__FDSAUDITLINK__" hidden="1">{"fdsup://IBCentral/FAT Viewer?action=UPDATE&amp;creator=factset&amp;DOC_NAME=fat:reuters_annual_source_window.fat&amp;display_string=Audit&amp;DYN_ARGS=TRUE&amp;VAR:ID1=10904310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7__123Graph_AChart_1Z" localSheetId="0" hidden="1">#REF!</definedName>
    <definedName name="_97__123Graph_AChart_1Z" hidden="1">#REF!</definedName>
    <definedName name="_97__FDSAUDITLINK__" localSheetId="0" hidden="1">{"fdsup://IBCentral/FAT Viewer?action=UPDATE&amp;creator=factset&amp;DOC_NAME=fat:reuters_ltm_source_window.fat&amp;display_string=Audit&amp;DYN_ARGS=TRUE&amp;VAR:ID1=EXPD&amp;VAR:RCODE=FIBCEBITDA&amp;VAR:SDATE=20090399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7__FDSAUDITLINK__" hidden="1">{"fdsup://IBCentral/FAT Viewer?action=UPDATE&amp;creator=factset&amp;DOC_NAME=fat:reuters_ltm_source_window.fat&amp;display_string=Audit&amp;DYN_ARGS=TRUE&amp;VAR:ID1=EXPD&amp;VAR:RCODE=FIBCEBITDA&amp;VAR:SDATE=20090399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70__FDSAUDITLINK__" localSheetId="0" hidden="1">{"fdsup://IBCentral/FAT Viewer?action=UPDATE&amp;creator=factset&amp;DOC_NAME=fat:reuters_ltm_source_window.fat&amp;display_string=Audit&amp;DYN_ARGS=TRUE&amp;VAR:ID1=ABM&amp;VAR:RCODE=FDSREVSTOTAL&amp;VAR:SDATE=20090799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70__FDSAUDITLINK__" hidden="1">{"fdsup://IBCentral/FAT Viewer?action=UPDATE&amp;creator=factset&amp;DOC_NAME=fat:reuters_ltm_source_window.fat&amp;display_string=Audit&amp;DYN_ARGS=TRUE&amp;VAR:ID1=ABM&amp;VAR:RCODE=FDSREVSTOTAL&amp;VAR:SDATE=20090799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71__FDSAUDITLINK__" localSheetId="0" hidden="1">{"fdsup://IBCentral/FAT Viewer?action=UPDATE&amp;creator=factset&amp;DOC_NAME=fat:reuters_ltm_source_window.fat&amp;display_string=Audit&amp;DYN_ARGS=TRUE&amp;VAR:ID1=ABM&amp;VAR:RCODE=FIBCEBITDA&amp;VAR:SDATE=20090799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71__FDSAUDITLINK__" hidden="1">{"fdsup://IBCentral/FAT Viewer?action=UPDATE&amp;creator=factset&amp;DOC_NAME=fat:reuters_ltm_source_window.fat&amp;display_string=Audit&amp;DYN_ARGS=TRUE&amp;VAR:ID1=ABM&amp;VAR:RCODE=FIBCEBITDA&amp;VAR:SDATE=20090799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72__FDSAUDITLINK__" localSheetId="0" hidden="1">{"fdsup://IBCentral/FAT Viewer?action=UPDATE&amp;creator=factset&amp;DOC_NAME=fat:reuters_ltm_source_window.fat&amp;display_string=Audit&amp;DYN_ARGS=TRUE&amp;VAR:ID1=NDSN&amp;VAR:RCODE=FDSREVSTOTAL&amp;VAR:SDATE=20090799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72__FDSAUDITLINK__" hidden="1">{"fdsup://IBCentral/FAT Viewer?action=UPDATE&amp;creator=factset&amp;DOC_NAME=fat:reuters_ltm_source_window.fat&amp;display_string=Audit&amp;DYN_ARGS=TRUE&amp;VAR:ID1=NDSN&amp;VAR:RCODE=FDSREVSTOTAL&amp;VAR:SDATE=20090799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73__FDSAUDITLINK__" localSheetId="0" hidden="1">{"fdsup://IBCentral/FAT Viewer?action=UPDATE&amp;creator=factset&amp;DOC_NAME=fat:reuters_ltm_source_window.fat&amp;display_string=Audit&amp;DYN_ARGS=TRUE&amp;VAR:ID1=NDSN&amp;VAR:RCODE=FIBCEBITDA&amp;VAR:SDATE=20090799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73__FDSAUDITLINK__" hidden="1">{"fdsup://IBCentral/FAT Viewer?action=UPDATE&amp;creator=factset&amp;DOC_NAME=fat:reuters_ltm_source_window.fat&amp;display_string=Audit&amp;DYN_ARGS=TRUE&amp;VAR:ID1=NDSN&amp;VAR:RCODE=FIBCEBITDA&amp;VAR:SDATE=20090799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74__FDSAUDITLINK__" localSheetId="0" hidden="1">{"fdsup://IBCentral/FAT Viewer?action=UPDATE&amp;creator=factset&amp;DOC_NAME=fat:reuters_annual_source_window.fat&amp;display_string=Audit&amp;DYN_ARGS=TRUE&amp;VAR:ID1=10467410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74__FDSAUDITLINK__" hidden="1">{"fdsup://IBCentral/FAT Viewer?action=UPDATE&amp;creator=factset&amp;DOC_NAME=fat:reuters_annual_source_window.fat&amp;display_string=Audit&amp;DYN_ARGS=TRUE&amp;VAR:ID1=10467410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75__FDSAUDITLINK__" localSheetId="0" hidden="1">{"fdsup://IBCentral/FAT Viewer?action=UPDATE&amp;creator=factset&amp;DOC_NAME=fat:reuters_annual_source_window.fat&amp;display_string=Audit&amp;DYN_ARGS=TRUE&amp;VAR:ID1=10467410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75__FDSAUDITLINK__" hidden="1">{"fdsup://IBCentral/FAT Viewer?action=UPDATE&amp;creator=factset&amp;DOC_NAME=fat:reuters_annual_source_window.fat&amp;display_string=Audit&amp;DYN_ARGS=TRUE&amp;VAR:ID1=10467410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76__FDSAUDITLINK__" localSheetId="0" hidden="1">{"fdsup://IBCentral/FAT Viewer?action=UPDATE&amp;creator=factset&amp;DOC_NAME=fat:reuters_ltm_source_window.fat&amp;display_string=Audit&amp;DYN_ARGS=TRUE&amp;VAR:ID1=TTC&amp;VAR:RCODE=FDSREVSTOTAL&amp;VAR:SDATE=20090799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76__FDSAUDITLINK__" hidden="1">{"fdsup://IBCentral/FAT Viewer?action=UPDATE&amp;creator=factset&amp;DOC_NAME=fat:reuters_ltm_source_window.fat&amp;display_string=Audit&amp;DYN_ARGS=TRUE&amp;VAR:ID1=TTC&amp;VAR:RCODE=FDSREVSTOTAL&amp;VAR:SDATE=20090799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77__FDSAUDITLINK__" localSheetId="0" hidden="1">{"fdsup://IBCentral/FAT Viewer?action=UPDATE&amp;creator=factset&amp;DOC_NAME=fat:reuters_ltm_source_window.fat&amp;display_string=Audit&amp;DYN_ARGS=TRUE&amp;VAR:ID1=TTC&amp;VAR:RCODE=FIBCEBITDA&amp;VAR:SDATE=20090799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77__FDSAUDITLINK__" hidden="1">{"fdsup://IBCentral/FAT Viewer?action=UPDATE&amp;creator=factset&amp;DOC_NAME=fat:reuters_ltm_source_window.fat&amp;display_string=Audit&amp;DYN_ARGS=TRUE&amp;VAR:ID1=TTC&amp;VAR:RCODE=FIBCEBITDA&amp;VAR:SDATE=20090799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78__FDSAUDITLINK__" localSheetId="0" hidden="1">{"fdsup://IBCentral/FAT Viewer?action=UPDATE&amp;creator=factset&amp;DOC_NAME=fat:reuters_ltm_source_window.fat&amp;display_string=Audit&amp;DYN_ARGS=TRUE&amp;VAR:ID1=CLC&amp;VAR:RCODE=FDSREVSTOTAL&amp;VAR:SDATE=20090899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78__FDSAUDITLINK__" hidden="1">{"fdsup://IBCentral/FAT Viewer?action=UPDATE&amp;creator=factset&amp;DOC_NAME=fat:reuters_ltm_source_window.fat&amp;display_string=Audit&amp;DYN_ARGS=TRUE&amp;VAR:ID1=CLC&amp;VAR:RCODE=FDSREVSTOTAL&amp;VAR:SDATE=20090899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79__FDSAUDITLINK__" localSheetId="0" hidden="1">{"fdsup://IBCentral/FAT Viewer?action=UPDATE&amp;creator=factset&amp;DOC_NAME=fat:reuters_ltm_source_window.fat&amp;display_string=Audit&amp;DYN_ARGS=TRUE&amp;VAR:ID1=CLC&amp;VAR:RCODE=FIBCEBITDA&amp;VAR:SDATE=20090899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79__FDSAUDITLINK__" hidden="1">{"fdsup://IBCentral/FAT Viewer?action=UPDATE&amp;creator=factset&amp;DOC_NAME=fat:reuters_ltm_source_window.fat&amp;display_string=Audit&amp;DYN_ARGS=TRUE&amp;VAR:ID1=CLC&amp;VAR:RCODE=FIBCEBITDA&amp;VAR:SDATE=20090899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8__FDSAUDITLINK__" localSheetId="0" hidden="1">{"fdsup://IBCentral/FAT Viewer?action=UPDATE&amp;creator=factset&amp;DOC_NAME=fat:reuters_ltm_source_window.fat&amp;display_string=Audit&amp;DYN_ARGS=TRUE&amp;VAR:ID1=RSG&amp;VAR:RCODE=FIBCEBITDA&amp;VAR:SDATE=20090399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8__FDSAUDITLINK__" hidden="1">{"fdsup://IBCentral/FAT Viewer?action=UPDATE&amp;creator=factset&amp;DOC_NAME=fat:reuters_ltm_source_window.fat&amp;display_string=Audit&amp;DYN_ARGS=TRUE&amp;VAR:ID1=RSG&amp;VAR:RCODE=FIBCEBITDA&amp;VAR:SDATE=20090399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80__FDSAUDITLINK__" localSheetId="0" hidden="1">{"fdsup://IBCentral/FAT Viewer?action=UPDATE&amp;creator=factset&amp;DOC_NAME=fat:reuters_annual_source_window.fat&amp;display_string=Audit&amp;DYN_ARGS=TRUE&amp;VAR:ID1=25765110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80__FDSAUDITLINK__" hidden="1">{"fdsup://IBCentral/FAT Viewer?action=UPDATE&amp;creator=factset&amp;DOC_NAME=fat:reuters_annual_source_window.fat&amp;display_string=Audit&amp;DYN_ARGS=TRUE&amp;VAR:ID1=25765110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81__FDSAUDITLINK__" localSheetId="0" hidden="1">{"fdsup://IBCentral/FAT Viewer?action=UPDATE&amp;creator=factset&amp;DOC_NAME=fat:reuters_annual_source_window.fat&amp;display_string=Audit&amp;DYN_ARGS=TRUE&amp;VAR:ID1=25765110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81__FDSAUDITLINK__" hidden="1">{"fdsup://IBCentral/FAT Viewer?action=UPDATE&amp;creator=factset&amp;DOC_NAME=fat:reuters_annual_source_window.fat&amp;display_string=Audit&amp;DYN_ARGS=TRUE&amp;VAR:ID1=25765110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82__FDSAUDITLINK__" localSheetId="0" hidden="1">{"fdsup://IBCentral/FAT Viewer?action=UPDATE&amp;creator=factset&amp;DOC_NAME=fat:reuters_annual_source_window.fat&amp;display_string=Audit&amp;DYN_ARGS=TRUE&amp;VAR:ID1=94271210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82__FDSAUDITLINK__" hidden="1">{"fdsup://IBCentral/FAT Viewer?action=UPDATE&amp;creator=factset&amp;DOC_NAME=fat:reuters_annual_source_window.fat&amp;display_string=Audit&amp;DYN_ARGS=TRUE&amp;VAR:ID1=94271210&amp;VAR:RCODE=FDSREVSTOTAL&amp;VAR:SDATE=20090699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83__FDSAUDITLINK__" localSheetId="0" hidden="1">{"fdsup://IBCentral/FAT Viewer?action=UPDATE&amp;creator=factset&amp;DOC_NAME=fat:reuters_annual_source_window.fat&amp;display_string=Audit&amp;DYN_ARGS=TRUE&amp;VAR:ID1=94271210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83__FDSAUDITLINK__" hidden="1">{"fdsup://IBCentral/FAT Viewer?action=UPDATE&amp;creator=factset&amp;DOC_NAME=fat:reuters_annual_source_window.fat&amp;display_string=Audit&amp;DYN_ARGS=TRUE&amp;VAR:ID1=94271210&amp;VAR:RCODE=FIBCEBITDA&amp;VAR:SDATE=20090699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84__FDSAUDITLINK__" localSheetId="0" hidden="1">{"fdsup://IBCentral/FAT Viewer?action=UPDATE&amp;creator=factset&amp;DOC_NAME=fat:reuters_annual_source_window.fat&amp;display_string=Audit&amp;DYN_ARGS=TRUE&amp;VAR:ID1=69642930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84__FDSAUDITLINK__" hidden="1">{"fdsup://IBCentral/FAT Viewer?action=UPDATE&amp;creator=factset&amp;DOC_NAME=fat:reuters_annual_source_window.fat&amp;display_string=Audit&amp;DYN_ARGS=TRUE&amp;VAR:ID1=69642930&amp;VAR:RCODE=FDSREVSTOTAL&amp;VAR:SDATE=20090799&amp;VAR:FREQ=Quarterly&amp;VAR:RELITEM=RP&amp;VAR:CURRENCY=&amp;VAR:CURR","SOURCE=EXSHARE&amp;VAR:NATFREQ=ANNUAL&amp;VAR:RFIELD=FINALIZED&amp;VAR:DB_TYPE=&amp;VAR:UNITS=M&amp;window=popup&amp;width=450&amp;height=300&amp;START_MAXIMIZED=FALSE"}</definedName>
    <definedName name="_985__FDSAUDITLINK__" localSheetId="0" hidden="1">{"fdsup://IBCentral/FAT Viewer?action=UPDATE&amp;creator=factset&amp;DOC_NAME=fat:reuters_annual_source_window.fat&amp;display_string=Audit&amp;DYN_ARGS=TRUE&amp;VAR:ID1=69642930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85__FDSAUDITLINK__" hidden="1">{"fdsup://IBCentral/FAT Viewer?action=UPDATE&amp;creator=factset&amp;DOC_NAME=fat:reuters_annual_source_window.fat&amp;display_string=Audit&amp;DYN_ARGS=TRUE&amp;VAR:ID1=69642930&amp;VAR:RCODE=FIBCEBITDA&amp;VAR:SDATE=20090799&amp;VAR:FREQ=Quarterly&amp;VAR:RELITEM=RP&amp;VAR:CURRENCY=&amp;VAR:CURRSO","URCE=EXSHARE&amp;VAR:NATFREQ=ANNUAL&amp;VAR:RFIELD=FINALIZED&amp;VAR:DB_TYPE=&amp;VAR:UNITS=M&amp;window=popup&amp;width=450&amp;height=300&amp;START_MAXIMIZED=FALSE"}</definedName>
    <definedName name="_986__FDSAUDITLINK__" localSheetId="0" hidden="1">{"fdsup://IBCentral/FAT Viewer?action=UPDATE&amp;creator=factset&amp;DOC_NAME=fat:reuters_ltm_source_window.fat&amp;display_string=Audit&amp;DYN_ARGS=TRUE&amp;VAR:ID1=JOYG&amp;VAR:RCODE=FDSREVSTOTAL&amp;VAR:SDATE=20090799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86__FDSAUDITLINK__" hidden="1">{"fdsup://IBCentral/FAT Viewer?action=UPDATE&amp;creator=factset&amp;DOC_NAME=fat:reuters_ltm_source_window.fat&amp;display_string=Audit&amp;DYN_ARGS=TRUE&amp;VAR:ID1=JOYG&amp;VAR:RCODE=FDSREVSTOTAL&amp;VAR:SDATE=20090799 &amp;VAR:FREQ=Quarterly&amp;VAR:RELITEM=RP&amp;VAR:CURRENCY=&amp;VAR:CURRSOURCE","=EXSHARE&amp;VAR:NATFREQ=QUARTERLY&amp;VAR:RFIELD=FINALIZED&amp;VAR:DB_TYPE=&amp;VAR:UNITS=M&amp;window=popup&amp;width=540&amp;height=300&amp;START_MAXIMIZED=FALSE"}</definedName>
    <definedName name="_987__FDSAUDITLINK__" localSheetId="0" hidden="1">{"fdsup://IBCentral/FAT Viewer?action=UPDATE&amp;creator=factset&amp;DOC_NAME=fat:reuters_ltm_source_window.fat&amp;display_string=Audit&amp;DYN_ARGS=TRUE&amp;VAR:ID1=JOYG&amp;VAR:RCODE=FIBCEBITDA&amp;VAR:SDATE=20090799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87__FDSAUDITLINK__" hidden="1">{"fdsup://IBCentral/FAT Viewer?action=UPDATE&amp;creator=factset&amp;DOC_NAME=fat:reuters_ltm_source_window.fat&amp;display_string=Audit&amp;DYN_ARGS=TRUE&amp;VAR:ID1=JOYG&amp;VAR:RCODE=FIBCEBITDA&amp;VAR:SDATE=20090799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88__FDSAUDITLINK__" localSheetId="0" hidden="1">{"fdsup://IBCentral/FAT Viewer?action=UPDATE&amp;creator=factset&amp;DOC_NAME=fat:reuters_ltm_source_window.fat&amp;display_string=Audit&amp;DYN_ARGS=TRUE&amp;VAR:ID1=URS&amp;VAR:RCODE=FDSREVSTOTAL&amp;VAR:SDATE=20090699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88__FDSAUDITLINK__" hidden="1">{"fdsup://IBCentral/FAT Viewer?action=UPDATE&amp;creator=factset&amp;DOC_NAME=fat:reuters_ltm_source_window.fat&amp;display_string=Audit&amp;DYN_ARGS=TRUE&amp;VAR:ID1=URS&amp;VAR:RCODE=FDSREVSTOTAL&amp;VAR:SDATE=20090699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89__FDSAUDITLINK__" localSheetId="0" hidden="1">{"fdsup://IBCentral/FAT Viewer?action=UPDATE&amp;creator=factset&amp;DOC_NAME=fat:reuters_ltm_source_window.fat&amp;display_string=Audit&amp;DYN_ARGS=TRUE&amp;VAR:ID1=URS&amp;VAR:RCODE=FIBCEBITDA&amp;VAR:SDATE=20090699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89__FDSAUDITLINK__" hidden="1">{"fdsup://IBCentral/FAT Viewer?action=UPDATE&amp;creator=factset&amp;DOC_NAME=fat:reuters_ltm_source_window.fat&amp;display_string=Audit&amp;DYN_ARGS=TRUE&amp;VAR:ID1=URS&amp;VAR:RCODE=FIBCEBITDA&amp;VAR:SDATE=20090699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9__123Graph_AChart_2A" localSheetId="0" hidden="1">#REF!</definedName>
    <definedName name="_99__123Graph_AChart_2A" hidden="1">#REF!</definedName>
    <definedName name="_99__FDSAUDITLINK__" localSheetId="0" hidden="1">{"fdsup://IBCentral/FAT Viewer?action=UPDATE&amp;creator=factset&amp;DOC_NAME=fat:reuters_ltm_source_window.fat&amp;display_string=Audit&amp;DYN_ARGS=TRUE&amp;VAR:ID1=FLR&amp;VAR:RCODE=FIBCEBITDA&amp;VAR:SDATE=20090399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9__FDSAUDITLINK__" hidden="1">{"fdsup://IBCentral/FAT Viewer?action=UPDATE&amp;creator=factset&amp;DOC_NAME=fat:reuters_ltm_source_window.fat&amp;display_string=Audit&amp;DYN_ARGS=TRUE&amp;VAR:ID1=FLR&amp;VAR:RCODE=FIBCEBITDA&amp;VAR:SDATE=20090399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90__FDSAUDITLINK__" localSheetId="0" hidden="1">{"fdsup://IBCentral/FAT Viewer?action=UPDATE&amp;creator=factset&amp;DOC_NAME=fat:reuters_ltm_source_window.fat&amp;display_string=Audit&amp;DYN_ARGS=TRUE&amp;VAR:ID1=FDX&amp;VAR:RCODE=FDSREVSTOTAL&amp;VAR:SDATE=20090899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90__FDSAUDITLINK__" hidden="1">{"fdsup://IBCentral/FAT Viewer?action=UPDATE&amp;creator=factset&amp;DOC_NAME=fat:reuters_ltm_source_window.fat&amp;display_string=Audit&amp;DYN_ARGS=TRUE&amp;VAR:ID1=FDX&amp;VAR:RCODE=FDSREVSTOTAL&amp;VAR:SDATE=20090899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91__FDSAUDITLINK__" localSheetId="0" hidden="1">{"fdsup://IBCentral/FAT Viewer?action=UPDATE&amp;creator=factset&amp;DOC_NAME=fat:reuters_ltm_source_window.fat&amp;display_string=Audit&amp;DYN_ARGS=TRUE&amp;VAR:ID1=FDX&amp;VAR:RCODE=FIBCEBITDA&amp;VAR:SDATE=20090899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91__FDSAUDITLINK__" hidden="1">{"fdsup://IBCentral/FAT Viewer?action=UPDATE&amp;creator=factset&amp;DOC_NAME=fat:reuters_ltm_source_window.fat&amp;display_string=Audit&amp;DYN_ARGS=TRUE&amp;VAR:ID1=FDX&amp;VAR:RCODE=FIBCEBITDA&amp;VAR:SDATE=20090899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92__FDSAUDITLINK__" localSheetId="0" hidden="1">{"fdsup://IBCentral/FAT Viewer?action=UPDATE&amp;creator=factset&amp;DOC_NAME=fat:reuters_ltm_source_window.fat&amp;display_string=Audit&amp;DYN_ARGS=TRUE&amp;VAR:ID1=DE&amp;VAR:RCODE=FDSREVSTOTAL&amp;VAR:SDATE=20090799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92__FDSAUDITLINK__" hidden="1">{"fdsup://IBCentral/FAT Viewer?action=UPDATE&amp;creator=factset&amp;DOC_NAME=fat:reuters_ltm_source_window.fat&amp;display_string=Audit&amp;DYN_ARGS=TRUE&amp;VAR:ID1=DE&amp;VAR:RCODE=FDSREVSTOTAL&amp;VAR:SDATE=20090799 &amp;VAR:FREQ=Quarterly&amp;VAR:RELITEM=RP&amp;VAR:CURRENCY=&amp;VAR:CURRSOURCE=E","XSHARE&amp;VAR:NATFREQ=QUARTERLY&amp;VAR:RFIELD=FINALIZED&amp;VAR:DB_TYPE=&amp;VAR:UNITS=M&amp;window=popup&amp;width=540&amp;height=300&amp;START_MAXIMIZED=FALSE"}</definedName>
    <definedName name="_993__FDSAUDITLINK__" localSheetId="0" hidden="1">{"fdsup://IBCentral/FAT Viewer?action=UPDATE&amp;creator=factset&amp;DOC_NAME=fat:reuters_ltm_source_window.fat&amp;display_string=Audit&amp;DYN_ARGS=TRUE&amp;VAR:ID1=DE&amp;VAR:RCODE=FIBCEBITDA&amp;VAR:SDATE=20090799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93__FDSAUDITLINK__" hidden="1">{"fdsup://IBCentral/FAT Viewer?action=UPDATE&amp;creator=factset&amp;DOC_NAME=fat:reuters_ltm_source_window.fat&amp;display_string=Audit&amp;DYN_ARGS=TRUE&amp;VAR:ID1=DE&amp;VAR:RCODE=FIBCEBITDA&amp;VAR:SDATE=20090799 &amp;VAR:FREQ=Quarterly&amp;VAR:RELITEM=RP&amp;VAR:CURRENCY=&amp;VAR:CURRSOURCE=EXS","HARE&amp;VAR:NATFREQ=QUARTERLY&amp;VAR:RFIELD=FINALIZED&amp;VAR:DB_TYPE=&amp;VAR:UNITS=M&amp;window=popup&amp;width=540&amp;height=300&amp;START_MAXIMIZED=FALSE"}</definedName>
    <definedName name="_994__FDSAUDITLINK__" localSheetId="0" hidden="1">{"fdsup://IBCentral/FAT Viewer?action=UPDATE&amp;creator=factset&amp;DOC_NAME=fat:reuters_ltm_source_window.fat&amp;display_string=Audit&amp;DYN_ARGS=TRUE&amp;VAR:ID1=ATK&amp;VAR:RCODE=FDSREVSTOTAL&amp;VAR:SDATE=20090699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94__FDSAUDITLINK__" hidden="1">{"fdsup://IBCentral/FAT Viewer?action=UPDATE&amp;creator=factset&amp;DOC_NAME=fat:reuters_ltm_source_window.fat&amp;display_string=Audit&amp;DYN_ARGS=TRUE&amp;VAR:ID1=ATK&amp;VAR:RCODE=FDSREVSTOTAL&amp;VAR:SDATE=20090699 &amp;VAR:FREQ=Quarterly&amp;VAR:RELITEM=RP&amp;VAR:CURRENCY=&amp;VAR:CURRSOURCE=","EXSHARE&amp;VAR:NATFREQ=QUARTERLY&amp;VAR:RFIELD=FINALIZED&amp;VAR:DB_TYPE=&amp;VAR:UNITS=M&amp;window=popup&amp;width=540&amp;height=300&amp;START_MAXIMIZED=FALSE"}</definedName>
    <definedName name="_995__FDSAUDITLINK__" localSheetId="0" hidden="1">{"fdsup://IBCentral/FAT Viewer?action=UPDATE&amp;creator=factset&amp;DOC_NAME=fat:reuters_ltm_source_window.fat&amp;display_string=Audit&amp;DYN_ARGS=TRUE&amp;VAR:ID1=ATK&amp;VAR:RCODE=FIBCEBITDA&amp;VAR:SDATE=20090699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95__FDSAUDITLINK__" hidden="1">{"fdsup://IBCentral/FAT Viewer?action=UPDATE&amp;creator=factset&amp;DOC_NAME=fat:reuters_ltm_source_window.fat&amp;display_string=Audit&amp;DYN_ARGS=TRUE&amp;VAR:ID1=ATK&amp;VAR:RCODE=FIBCEBITDA&amp;VAR:SDATE=20090699 &amp;VAR:FREQ=Quarterly&amp;VAR:RELITEM=RP&amp;VAR:CURRENCY=&amp;VAR:CURRSOURCE=EX","SHARE&amp;VAR:NATFREQ=QUARTERLY&amp;VAR:RFIELD=FINALIZED&amp;VAR:DB_TYPE=&amp;VAR:UNITS=M&amp;window=popup&amp;width=540&amp;height=300&amp;START_MAXIMIZED=FALSE"}</definedName>
    <definedName name="_9ÿ__T" localSheetId="0">#REF!</definedName>
    <definedName name="_9ÿ__T">#REF!</definedName>
    <definedName name="_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9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_A9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_aa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4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5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a8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ag1" hidden="1">#N/A</definedName>
    <definedName name="_all1" localSheetId="0">#REF!</definedName>
    <definedName name="_all1">#REF!</definedName>
    <definedName name="_all2" localSheetId="0">#REF!</definedName>
    <definedName name="_all2">#REF!</definedName>
    <definedName name="_all3" localSheetId="0">#REF!</definedName>
    <definedName name="_all3">#REF!</definedName>
    <definedName name="_all4" localSheetId="0">#REF!</definedName>
    <definedName name="_all4">#REF!</definedName>
    <definedName name="_all5" localSheetId="0">#REF!</definedName>
    <definedName name="_all5">#REF!</definedName>
    <definedName name="_all6" localSheetId="0">#REF!</definedName>
    <definedName name="_all6">#REF!</definedName>
    <definedName name="_all7" localSheetId="0">#REF!</definedName>
    <definedName name="_all7">#REF!</definedName>
    <definedName name="_ass2" localSheetId="0">#REF!</definedName>
    <definedName name="_ass2">#REF!</definedName>
    <definedName name="_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b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BCF01" localSheetId="0">#REF!</definedName>
    <definedName name="_BCF01">#REF!</definedName>
    <definedName name="_BCF02" localSheetId="0">#REF!</definedName>
    <definedName name="_BCF02">#REF!</definedName>
    <definedName name="_BCF93" localSheetId="0">#REF!</definedName>
    <definedName name="_BCF93">#REF!</definedName>
    <definedName name="_BCF94" localSheetId="0">#REF!</definedName>
    <definedName name="_BCF94">#REF!</definedName>
    <definedName name="_BCF95" localSheetId="0">#REF!</definedName>
    <definedName name="_BCF95">#REF!</definedName>
    <definedName name="_BCF97" localSheetId="0">#REF!</definedName>
    <definedName name="_BCF97">#REF!</definedName>
    <definedName name="_BCF98" localSheetId="0">#REF!</definedName>
    <definedName name="_BCF98">#REF!</definedName>
    <definedName name="_BCF99" localSheetId="0">#REF!</definedName>
    <definedName name="_BCF99">#REF!</definedName>
    <definedName name="_bdm.4933B2B002A14CB28D5202ACD0E0D169.edm" localSheetId="0" hidden="1">#REF!</definedName>
    <definedName name="_bdm.4933B2B002A14CB28D5202ACD0E0D169.edm" hidden="1">#REF!</definedName>
    <definedName name="_bdm.832BBD2738664ACDA8A0490B0F0648CE.edm" localSheetId="0" hidden="1">#REF!</definedName>
    <definedName name="_bdm.832BBD2738664ACDA8A0490B0F0648CE.edm" hidden="1">#REF!</definedName>
    <definedName name="_bdm.ADA5E2B1E8CE42EFADE9EC66C687CBB9.edm" localSheetId="0" hidden="1">#REF!</definedName>
    <definedName name="_bdm.ADA5E2B1E8CE42EFADE9EC66C687CBB9.edm" hidden="1">#REF!</definedName>
    <definedName name="_bdm.B35EE854F8714C29B80834AEC3E2096C.edm" localSheetId="0" hidden="1">#REF!</definedName>
    <definedName name="_bdm.B35EE854F8714C29B80834AEC3E2096C.edm" hidden="1">#REF!</definedName>
    <definedName name="_bdm.DF8B2A720D6C4E00B423ABF362CE528F.edm" localSheetId="0" hidden="1">#REF!</definedName>
    <definedName name="_bdm.DF8B2A720D6C4E00B423ABF362CE528F.edm" hidden="1">#REF!</definedName>
    <definedName name="_BSH01" localSheetId="0">#REF!</definedName>
    <definedName name="_BSH01">#REF!</definedName>
    <definedName name="_BSH02" localSheetId="0">#REF!</definedName>
    <definedName name="_BSH02">#REF!</definedName>
    <definedName name="_BSH03" localSheetId="0">#REF!</definedName>
    <definedName name="_BSH03">#REF!</definedName>
    <definedName name="_BSH98" localSheetId="0">#REF!</definedName>
    <definedName name="_BSH98">#REF!</definedName>
    <definedName name="_BSH99" localSheetId="0">#REF!</definedName>
    <definedName name="_BSH99">#REF!</definedName>
    <definedName name="_BSO01" localSheetId="0">#REF!</definedName>
    <definedName name="_BSO01">#REF!</definedName>
    <definedName name="_BSO02" localSheetId="0">#REF!</definedName>
    <definedName name="_BSO02">#REF!</definedName>
    <definedName name="_BSO93" localSheetId="0">#REF!</definedName>
    <definedName name="_BSO93">#REF!</definedName>
    <definedName name="_BSO94" localSheetId="0">#REF!</definedName>
    <definedName name="_BSO94">#REF!</definedName>
    <definedName name="_BSO95" localSheetId="0">#REF!</definedName>
    <definedName name="_BSO95">#REF!</definedName>
    <definedName name="_BSO97" localSheetId="0">#REF!</definedName>
    <definedName name="_BSO97">#REF!</definedName>
    <definedName name="_BSO98" localSheetId="0">#REF!</definedName>
    <definedName name="_BSO98">#REF!</definedName>
    <definedName name="_BSO99" localSheetId="0">#REF!</definedName>
    <definedName name="_BSO99">#REF!</definedName>
    <definedName name="_cc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c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_CF98" localSheetId="0">#REF!,#REF!</definedName>
    <definedName name="_CF98">#REF!,#REF!</definedName>
    <definedName name="_CF99" localSheetId="0">#REF!,#REF!</definedName>
    <definedName name="_CF99">#REF!,#REF!</definedName>
    <definedName name="_CGA01" localSheetId="0">#REF!</definedName>
    <definedName name="_CGA01">#REF!</definedName>
    <definedName name="_CGA02" localSheetId="0">#REF!</definedName>
    <definedName name="_CGA02">#REF!</definedName>
    <definedName name="_CGA03" localSheetId="0">#REF!</definedName>
    <definedName name="_CGA03">#REF!</definedName>
    <definedName name="_CGA98" localSheetId="0">#REF!</definedName>
    <definedName name="_CGA98">#REF!</definedName>
    <definedName name="_CGA99" localSheetId="0">#REF!</definedName>
    <definedName name="_CGA99">#REF!</definedName>
    <definedName name="_COMP" localSheetId="0">#REF!</definedName>
    <definedName name="_COMP">#REF!</definedName>
    <definedName name="_DAP01" localSheetId="0">#REF!</definedName>
    <definedName name="_DAP01">#REF!</definedName>
    <definedName name="_DAP02" localSheetId="0">#REF!</definedName>
    <definedName name="_DAP02">#REF!</definedName>
    <definedName name="_DAP03" localSheetId="0">#REF!</definedName>
    <definedName name="_DAP03">#REF!</definedName>
    <definedName name="_DAP93" localSheetId="0">#REF!</definedName>
    <definedName name="_DAP93">#REF!</definedName>
    <definedName name="_DAP94" localSheetId="0">#REF!</definedName>
    <definedName name="_DAP94">#REF!</definedName>
    <definedName name="_DAP95" localSheetId="0">#REF!</definedName>
    <definedName name="_DAP95">#REF!</definedName>
    <definedName name="_DAP96" localSheetId="0">#REF!</definedName>
    <definedName name="_DAP96">#REF!</definedName>
    <definedName name="_DAP97" localSheetId="0">#REF!</definedName>
    <definedName name="_DAP97">#REF!</definedName>
    <definedName name="_DAP98" localSheetId="0">#REF!</definedName>
    <definedName name="_DAP98">#REF!</definedName>
    <definedName name="_DAP99" localSheetId="0">#REF!</definedName>
    <definedName name="_DAP99">#REF!</definedName>
    <definedName name="_dcf2001" localSheetId="0">#REF!</definedName>
    <definedName name="_dcf2001">#REF!</definedName>
    <definedName name="_dfd2" localSheetId="0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_dfd2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_DIV01" localSheetId="0">#REF!</definedName>
    <definedName name="_DIV01">#REF!</definedName>
    <definedName name="_DIV86" localSheetId="0">#REF!</definedName>
    <definedName name="_DIV86">#REF!</definedName>
    <definedName name="_DIV87" localSheetId="0">#REF!</definedName>
    <definedName name="_DIV87">#REF!</definedName>
    <definedName name="_DIV88" localSheetId="0">#REF!</definedName>
    <definedName name="_DIV88">#REF!</definedName>
    <definedName name="_DIV89" localSheetId="0">#REF!</definedName>
    <definedName name="_DIV89">#REF!</definedName>
    <definedName name="_DIV90" localSheetId="0">#REF!</definedName>
    <definedName name="_DIV90">#REF!</definedName>
    <definedName name="_DIV91" localSheetId="0">#REF!</definedName>
    <definedName name="_DIV91">#REF!</definedName>
    <definedName name="_DIV92" localSheetId="0">#REF!</definedName>
    <definedName name="_DIV92">#REF!</definedName>
    <definedName name="_DIV93" localSheetId="0">#REF!</definedName>
    <definedName name="_DIV93">#REF!</definedName>
    <definedName name="_DIV94" localSheetId="0">#REF!</definedName>
    <definedName name="_DIV94">#REF!</definedName>
    <definedName name="_DIV95" localSheetId="0">#REF!</definedName>
    <definedName name="_DIV95">#REF!</definedName>
    <definedName name="_dps01" localSheetId="0">#REF!</definedName>
    <definedName name="_dps01">#REF!</definedName>
    <definedName name="_dps98" localSheetId="0">#REF!</definedName>
    <definedName name="_dps98">#REF!</definedName>
    <definedName name="_dps99" localSheetId="0">#REF!</definedName>
    <definedName name="_dps99">#REF!</definedName>
    <definedName name="_EPS01" localSheetId="0">#REF!</definedName>
    <definedName name="_EPS01">#REF!</definedName>
    <definedName name="_EPS02" localSheetId="0">#REF!</definedName>
    <definedName name="_EPS02">#REF!</definedName>
    <definedName name="_EPS03" localSheetId="0">#REF!</definedName>
    <definedName name="_EPS03">#REF!</definedName>
    <definedName name="_eps1" localSheetId="0">#REF!,#REF!</definedName>
    <definedName name="_eps1">#REF!,#REF!</definedName>
    <definedName name="_eps2" localSheetId="0">#REF!</definedName>
    <definedName name="_eps2">#REF!</definedName>
    <definedName name="_EPS3" localSheetId="0">#REF!</definedName>
    <definedName name="_EPS3">#REF!</definedName>
    <definedName name="_EPS4" localSheetId="0">#REF!</definedName>
    <definedName name="_EPS4">#REF!</definedName>
    <definedName name="_EPS5" localSheetId="0">#REF!</definedName>
    <definedName name="_EPS5">#REF!</definedName>
    <definedName name="_EPS86" localSheetId="0">#REF!</definedName>
    <definedName name="_EPS86">#REF!</definedName>
    <definedName name="_EPS87" localSheetId="0">#REF!</definedName>
    <definedName name="_EPS87">#REF!</definedName>
    <definedName name="_EPS88" localSheetId="0">#REF!</definedName>
    <definedName name="_EPS88">#REF!</definedName>
    <definedName name="_EPS89" localSheetId="0">#REF!</definedName>
    <definedName name="_EPS89">#REF!</definedName>
    <definedName name="_EPS90" localSheetId="0">#REF!</definedName>
    <definedName name="_EPS90">#REF!</definedName>
    <definedName name="_EPS91" localSheetId="0">#REF!</definedName>
    <definedName name="_EPS91">#REF!</definedName>
    <definedName name="_EPS92" localSheetId="0">#REF!</definedName>
    <definedName name="_EPS92">#REF!</definedName>
    <definedName name="_EPS93" localSheetId="0">#REF!</definedName>
    <definedName name="_EPS93">#REF!</definedName>
    <definedName name="_EPS94" localSheetId="0">#REF!</definedName>
    <definedName name="_EPS94">#REF!</definedName>
    <definedName name="_EPS95" localSheetId="0">#REF!</definedName>
    <definedName name="_EPS95">#REF!</definedName>
    <definedName name="_EPS96" localSheetId="0">#REF!</definedName>
    <definedName name="_EPS96">#REF!</definedName>
    <definedName name="_EPS97" localSheetId="0">#REF!</definedName>
    <definedName name="_EPS97">#REF!</definedName>
    <definedName name="_EPS98" localSheetId="0">#REF!</definedName>
    <definedName name="_EPS98">#REF!</definedName>
    <definedName name="_eps99" localSheetId="0">#REF!</definedName>
    <definedName name="_eps99">#REF!</definedName>
    <definedName name="_equ91" localSheetId="0">#REF!</definedName>
    <definedName name="_equ91">#REF!</definedName>
    <definedName name="_fcf01" localSheetId="0">#REF!</definedName>
    <definedName name="_fcf01">#REF!</definedName>
    <definedName name="_fcf02" localSheetId="0">#REF!</definedName>
    <definedName name="_fcf02">#REF!</definedName>
    <definedName name="_fcf03" localSheetId="0">#REF!</definedName>
    <definedName name="_fcf03">#REF!</definedName>
    <definedName name="_fcf04" localSheetId="0">#REF!</definedName>
    <definedName name="_fcf04">#REF!</definedName>
    <definedName name="_FCF1" localSheetId="0">#REF!</definedName>
    <definedName name="_FCF1">#REF!</definedName>
    <definedName name="_FCF2" localSheetId="0">#REF!</definedName>
    <definedName name="_FCF2">#REF!</definedName>
    <definedName name="_FCF2001" localSheetId="0">#REF!</definedName>
    <definedName name="_FCF2001">#REF!</definedName>
    <definedName name="_FCF2002" localSheetId="0">#REF!</definedName>
    <definedName name="_FCF2002">#REF!</definedName>
    <definedName name="_FCF2003" localSheetId="0">#REF!</definedName>
    <definedName name="_FCF2003">#REF!</definedName>
    <definedName name="_FCF2004" localSheetId="0">#REF!</definedName>
    <definedName name="_FCF2004">#REF!</definedName>
    <definedName name="_FCF2005" localSheetId="0">#REF!</definedName>
    <definedName name="_FCF2005">#REF!</definedName>
    <definedName name="_FCF2006" localSheetId="0">#REF!</definedName>
    <definedName name="_FCF2006">#REF!</definedName>
    <definedName name="_FCF3" localSheetId="0">#REF!</definedName>
    <definedName name="_FCF3">#REF!</definedName>
    <definedName name="_fcf99" localSheetId="0">#REF!</definedName>
    <definedName name="_fcf99">#REF!</definedName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FYE1990" localSheetId="0">#REF!</definedName>
    <definedName name="_FYE1990">#REF!</definedName>
    <definedName name="_FYE1991" localSheetId="0">#REF!</definedName>
    <definedName name="_FYE1991">#REF!</definedName>
    <definedName name="_FYE1992" localSheetId="0">#REF!</definedName>
    <definedName name="_FYE1992">#REF!</definedName>
    <definedName name="_FYE1993" localSheetId="0">#REF!</definedName>
    <definedName name="_FYE1993">#REF!</definedName>
    <definedName name="_FYE1994" localSheetId="0">#REF!</definedName>
    <definedName name="_FYE1994">#REF!</definedName>
    <definedName name="_FYE1995" localSheetId="0">#REF!</definedName>
    <definedName name="_FYE1995">#REF!</definedName>
    <definedName name="_fye1996" localSheetId="0">#REF!</definedName>
    <definedName name="_fye1996">#REF!</definedName>
    <definedName name="_FYE1997" localSheetId="0">#REF!</definedName>
    <definedName name="_FYE1997">#REF!</definedName>
    <definedName name="_FYE1998" localSheetId="0">#REF!</definedName>
    <definedName name="_FYE1998">#REF!</definedName>
    <definedName name="_gop01" localSheetId="0">#REF!</definedName>
    <definedName name="_gop01">#REF!</definedName>
    <definedName name="_gop99" localSheetId="0">#REF!</definedName>
    <definedName name="_gop99">#REF!</definedName>
    <definedName name="_GOTO_EZ1_" localSheetId="0">#REF!</definedName>
    <definedName name="_GOTO_EZ1_">#REF!</definedName>
    <definedName name="_inc90" localSheetId="0">#REF!</definedName>
    <definedName name="_inc90">#REF!</definedName>
    <definedName name="_Key1" localSheetId="0">#REF!</definedName>
    <definedName name="_Key1">#REF!</definedName>
    <definedName name="_Key2" localSheetId="0" hidden="1">#REF!</definedName>
    <definedName name="_Key2" hidden="1">#REF!</definedName>
    <definedName name="_MatInverse_In" localSheetId="0" hidden="1">#REF!</definedName>
    <definedName name="_MatInverse_In" hidden="1">#REF!</definedName>
    <definedName name="_MatInverse_Out" localSheetId="0" hidden="1">#REF!</definedName>
    <definedName name="_MatInverse_Out" hidden="1">#REF!</definedName>
    <definedName name="_MCF94" localSheetId="0">#REF!</definedName>
    <definedName name="_MCF94">#REF!</definedName>
    <definedName name="_MCF95" localSheetId="0">#REF!</definedName>
    <definedName name="_MCF95">#REF!</definedName>
    <definedName name="_MCF96" localSheetId="0">#REF!</definedName>
    <definedName name="_MCF96">#REF!</definedName>
    <definedName name="_MCF97" localSheetId="0">#REF!</definedName>
    <definedName name="_MCF97">#REF!</definedName>
    <definedName name="_MCF98" localSheetId="0">#REF!</definedName>
    <definedName name="_MCF98">#REF!</definedName>
    <definedName name="_mi01" localSheetId="0">#REF!</definedName>
    <definedName name="_MI01">#REF!</definedName>
    <definedName name="_MI02" localSheetId="0">#REF!</definedName>
    <definedName name="_MI02">#REF!</definedName>
    <definedName name="_MI03" localSheetId="0">#REF!</definedName>
    <definedName name="_MI03">#REF!</definedName>
    <definedName name="_MI98" localSheetId="0">#REF!</definedName>
    <definedName name="_MI98">#REF!</definedName>
    <definedName name="_mi99" localSheetId="0">#REF!</definedName>
    <definedName name="_MI99">#REF!</definedName>
    <definedName name="_NI88" localSheetId="0">#REF!</definedName>
    <definedName name="_NI88">#REF!</definedName>
    <definedName name="_NI89" localSheetId="0">#REF!</definedName>
    <definedName name="_NI89">#REF!</definedName>
    <definedName name="_NI90" localSheetId="0">#REF!</definedName>
    <definedName name="_NI90">#REF!</definedName>
    <definedName name="_NI91" localSheetId="0">#REF!</definedName>
    <definedName name="_NI91">#REF!</definedName>
    <definedName name="_NI92" localSheetId="0">#REF!</definedName>
    <definedName name="_NI92">#REF!</definedName>
    <definedName name="_NI93" localSheetId="0">#REF!</definedName>
    <definedName name="_NI93">#REF!</definedName>
    <definedName name="_NI94" localSheetId="0">#REF!</definedName>
    <definedName name="_NI94">#REF!</definedName>
    <definedName name="_NI95" localSheetId="0">#REF!</definedName>
    <definedName name="_NI95">#REF!</definedName>
    <definedName name="_NP01" localSheetId="0">#REF!</definedName>
    <definedName name="_NP01">#REF!</definedName>
    <definedName name="_NP86" localSheetId="0">#REF!</definedName>
    <definedName name="_NP86">#REF!</definedName>
    <definedName name="_NP87" localSheetId="0">#REF!</definedName>
    <definedName name="_NP87">#REF!</definedName>
    <definedName name="_NP88" localSheetId="0">#REF!</definedName>
    <definedName name="_NP88">#REF!</definedName>
    <definedName name="_NP89" localSheetId="0">#REF!</definedName>
    <definedName name="_NP89">#REF!</definedName>
    <definedName name="_NP90" localSheetId="0">#REF!</definedName>
    <definedName name="_NP90">#REF!</definedName>
    <definedName name="_NP91" localSheetId="0">#REF!</definedName>
    <definedName name="_NP91">#REF!</definedName>
    <definedName name="_NP92" localSheetId="0">#REF!</definedName>
    <definedName name="_NP92">#REF!</definedName>
    <definedName name="_NP93" localSheetId="0">#REF!</definedName>
    <definedName name="_NP93">#REF!</definedName>
    <definedName name="_NP94" localSheetId="0">#REF!</definedName>
    <definedName name="_NP94">#REF!</definedName>
    <definedName name="_NP95" localSheetId="0">#REF!</definedName>
    <definedName name="_NP95">#REF!</definedName>
    <definedName name="_NS01" localSheetId="0">#REF!</definedName>
    <definedName name="_NS01">#REF!</definedName>
    <definedName name="_NS86" localSheetId="0">#REF!</definedName>
    <definedName name="_NS86">#REF!</definedName>
    <definedName name="_NS87" localSheetId="0">#REF!</definedName>
    <definedName name="_NS87">#REF!</definedName>
    <definedName name="_NS88" localSheetId="0">#REF!</definedName>
    <definedName name="_NS88">#REF!</definedName>
    <definedName name="_NS89" localSheetId="0">#REF!</definedName>
    <definedName name="_NS89">#REF!</definedName>
    <definedName name="_NS90" localSheetId="0">#REF!</definedName>
    <definedName name="_NS90">#REF!</definedName>
    <definedName name="_NS91" localSheetId="0">#REF!</definedName>
    <definedName name="_NS91">#REF!</definedName>
    <definedName name="_NS92" localSheetId="0">#REF!</definedName>
    <definedName name="_NS92">#REF!</definedName>
    <definedName name="_NS93" localSheetId="0">#REF!</definedName>
    <definedName name="_NS93">#REF!</definedName>
    <definedName name="_NS94" localSheetId="0">#REF!</definedName>
    <definedName name="_NS94">#REF!</definedName>
    <definedName name="_NS95" localSheetId="0">#REF!</definedName>
    <definedName name="_NS95">#REF!</definedName>
    <definedName name="_OCF01" localSheetId="0">#REF!</definedName>
    <definedName name="_OCF01">#REF!</definedName>
    <definedName name="_OCF02" localSheetId="0">#REF!</definedName>
    <definedName name="_OCF02">#REF!</definedName>
    <definedName name="_OCF94" localSheetId="0">#REF!</definedName>
    <definedName name="_OCF94">#REF!</definedName>
    <definedName name="_OCF95" localSheetId="0">#REF!</definedName>
    <definedName name="_OCF95">#REF!</definedName>
    <definedName name="_OCF96" localSheetId="0">#REF!</definedName>
    <definedName name="_OCF96">#REF!</definedName>
    <definedName name="_OCF97" localSheetId="0">#REF!</definedName>
    <definedName name="_OCF97">#REF!</definedName>
    <definedName name="_OCF98" localSheetId="0">#REF!</definedName>
    <definedName name="_OCF98">#REF!</definedName>
    <definedName name="_OCF99" localSheetId="0">#REF!</definedName>
    <definedName name="_OCF99">#REF!</definedName>
    <definedName name="_OGA01" localSheetId="0">#REF!</definedName>
    <definedName name="_OGA01">#REF!</definedName>
    <definedName name="_OGA02" localSheetId="0">#REF!</definedName>
    <definedName name="_OGA02">#REF!</definedName>
    <definedName name="_OGA03" localSheetId="0">#REF!</definedName>
    <definedName name="_OGA03">#REF!</definedName>
    <definedName name="_OGA98" localSheetId="0">#REF!</definedName>
    <definedName name="_OGA98">#REF!</definedName>
    <definedName name="_OGA99" localSheetId="0">#REF!</definedName>
    <definedName name="_OGA99">#REF!</definedName>
    <definedName name="_Order1" localSheetId="0" hidden="1">1</definedName>
    <definedName name="_Order1" hidden="1">0</definedName>
    <definedName name="_Order2" localSheetId="0" hidden="1">1</definedName>
    <definedName name="_Order2" hidden="1">0</definedName>
    <definedName name="_p45" localSheetId="0" hidden="1">#REF!</definedName>
    <definedName name="_p45" hidden="1">#REF!</definedName>
    <definedName name="_PFD01" localSheetId="0">#REF!</definedName>
    <definedName name="_PFD01">#REF!</definedName>
    <definedName name="_PFD02" localSheetId="0">#REF!</definedName>
    <definedName name="_PFD02">#REF!</definedName>
    <definedName name="_PFD03" localSheetId="0">#REF!</definedName>
    <definedName name="_PFD03">#REF!</definedName>
    <definedName name="_PFD99" localSheetId="0">#REF!</definedName>
    <definedName name="_PFD99">#REF!</definedName>
    <definedName name="_PFY1" localSheetId="0">#REF!</definedName>
    <definedName name="_PFY1">#REF!</definedName>
    <definedName name="_PFY2" localSheetId="0">#REF!</definedName>
    <definedName name="_PFY2">#REF!</definedName>
    <definedName name="_PFY3" localSheetId="0">#REF!</definedName>
    <definedName name="_PFY3">#REF!</definedName>
    <definedName name="_pg5" localSheetId="0">#REF!</definedName>
    <definedName name="_pg5">#REF!</definedName>
    <definedName name="_pg6" localSheetId="0">#REF!</definedName>
    <definedName name="_pg6">#REF!</definedName>
    <definedName name="_pg7" localSheetId="0">#REF!</definedName>
    <definedName name="_pg7">#REF!</definedName>
    <definedName name="_PL1" localSheetId="0">#REF!</definedName>
    <definedName name="_PL1">#REF!</definedName>
    <definedName name="_pri93" localSheetId="0">#REF!</definedName>
    <definedName name="_pri93">#REF!</definedName>
    <definedName name="_pri94" localSheetId="0">#REF!</definedName>
    <definedName name="_pri94">#REF!</definedName>
    <definedName name="_pri95" localSheetId="0">#REF!</definedName>
    <definedName name="_pri95">#REF!</definedName>
    <definedName name="_pri96" localSheetId="0">#REF!</definedName>
    <definedName name="_pri96">#REF!</definedName>
    <definedName name="_pri97" localSheetId="0">#REF!</definedName>
    <definedName name="_pri97">#REF!</definedName>
    <definedName name="_qtr1" localSheetId="0">#REF!</definedName>
    <definedName name="_qtr1">#REF!</definedName>
    <definedName name="_qtr2" localSheetId="0">#REF!</definedName>
    <definedName name="_qtr2">#REF!</definedName>
    <definedName name="_qtr3" localSheetId="0">#REF!</definedName>
    <definedName name="_qtr3">#REF!</definedName>
    <definedName name="_qtr4" localSheetId="0">#REF!</definedName>
    <definedName name="_qtr4">#REF!</definedName>
    <definedName name="_R" localSheetId="0">#REF!</definedName>
    <definedName name="_R">#REF!</definedName>
    <definedName name="_Regression_Int" hidden="1">1</definedName>
    <definedName name="_Regression_Out" localSheetId="0" hidden="1">#REF!</definedName>
    <definedName name="_Regression_Out" hidden="1">#REF!</definedName>
    <definedName name="_rev01" localSheetId="0">#REF!</definedName>
    <definedName name="_rev01">#REF!</definedName>
    <definedName name="_rev2006" localSheetId="0">#REF!</definedName>
    <definedName name="_rev2006">#REF!</definedName>
    <definedName name="_rev2007" localSheetId="0">#REF!</definedName>
    <definedName name="_rev2007">#REF!</definedName>
    <definedName name="_rev2008" localSheetId="0">#REF!</definedName>
    <definedName name="_rev2008">#REF!</definedName>
    <definedName name="_rev2009" localSheetId="0">#REF!</definedName>
    <definedName name="_rev2009">#REF!</definedName>
    <definedName name="_REV89" localSheetId="0">#REF!</definedName>
    <definedName name="_REV89">#REF!</definedName>
    <definedName name="_REV90" localSheetId="0">#REF!</definedName>
    <definedName name="_REV90">#REF!</definedName>
    <definedName name="_REV91" localSheetId="0">#REF!</definedName>
    <definedName name="_REV91">#REF!</definedName>
    <definedName name="_REV92" localSheetId="0">#REF!</definedName>
    <definedName name="_REV92">#REF!</definedName>
    <definedName name="_REV93" localSheetId="0">#REF!</definedName>
    <definedName name="_REV93">#REF!</definedName>
    <definedName name="_REV94" localSheetId="0">#REF!</definedName>
    <definedName name="_REV94">#REF!</definedName>
    <definedName name="_REV95" localSheetId="0">#REF!</definedName>
    <definedName name="_REV95">#REF!</definedName>
    <definedName name="_REV96" localSheetId="0">#REF!</definedName>
    <definedName name="_REV96">#REF!</definedName>
    <definedName name="_REV97" localSheetId="0">#REF!</definedName>
    <definedName name="_REV97">#REF!</definedName>
    <definedName name="_REV98" localSheetId="0">#REF!</definedName>
    <definedName name="_REV98">#REF!</definedName>
    <definedName name="_rev99" localSheetId="0">#REF!</definedName>
    <definedName name="_rev99">#REF!</definedName>
    <definedName name="_roc85" localSheetId="0">#REF!</definedName>
    <definedName name="_roc85">#REF!</definedName>
    <definedName name="_roc86" localSheetId="0">#REF!</definedName>
    <definedName name="_roc86">#REF!</definedName>
    <definedName name="_roc87" localSheetId="0">#REF!</definedName>
    <definedName name="_roc87">#REF!</definedName>
    <definedName name="_roc88" localSheetId="0">#REF!</definedName>
    <definedName name="_roc88">#REF!</definedName>
    <definedName name="_roc89" localSheetId="0">#REF!</definedName>
    <definedName name="_roc89">#REF!</definedName>
    <definedName name="_roc90" localSheetId="0">#REF!</definedName>
    <definedName name="_roc90">#REF!</definedName>
    <definedName name="_roc91" localSheetId="0">#REF!</definedName>
    <definedName name="_roc91">#REF!</definedName>
    <definedName name="_roc92" localSheetId="0">#REF!</definedName>
    <definedName name="_roc92">#REF!</definedName>
    <definedName name="_roc93" localSheetId="0">#REF!</definedName>
    <definedName name="_roc93">#REF!</definedName>
    <definedName name="_roc94" localSheetId="0">#REF!</definedName>
    <definedName name="_roc94">#REF!</definedName>
    <definedName name="_roc95" localSheetId="0">#REF!</definedName>
    <definedName name="_roc95">#REF!</definedName>
    <definedName name="_roc96" localSheetId="0">#REF!</definedName>
    <definedName name="_roc96">#REF!</definedName>
    <definedName name="_roe92" localSheetId="0">#REF!</definedName>
    <definedName name="_roe92">#REF!</definedName>
    <definedName name="_roe93" localSheetId="0">#REF!</definedName>
    <definedName name="_roe93">#REF!</definedName>
    <definedName name="_roe94" localSheetId="0">#REF!</definedName>
    <definedName name="_roe94">#REF!</definedName>
    <definedName name="_roe95" localSheetId="0">#REF!</definedName>
    <definedName name="_roe95">#REF!</definedName>
    <definedName name="_roe96" localSheetId="0">#REF!</definedName>
    <definedName name="_roe96">#REF!</definedName>
    <definedName name="_SE88" localSheetId="0">#REF!</definedName>
    <definedName name="_SE88">#REF!</definedName>
    <definedName name="_SE89" localSheetId="0">#REF!</definedName>
    <definedName name="_SE89">#REF!</definedName>
    <definedName name="_SE90" localSheetId="0">#REF!</definedName>
    <definedName name="_SE90">#REF!</definedName>
    <definedName name="_SE91" localSheetId="0">#REF!</definedName>
    <definedName name="_SE91">#REF!</definedName>
    <definedName name="_SE92" localSheetId="0">#REF!</definedName>
    <definedName name="_SE92">#REF!</definedName>
    <definedName name="_SE93" localSheetId="0">#REF!</definedName>
    <definedName name="_SE93">#REF!</definedName>
    <definedName name="_SE94" localSheetId="0">#REF!</definedName>
    <definedName name="_SE94">#REF!</definedName>
    <definedName name="_SE95" localSheetId="0">#REF!</definedName>
    <definedName name="_SE95">#REF!</definedName>
    <definedName name="_sls90" localSheetId="0">#REF!</definedName>
    <definedName name="_sls90">#REF!</definedName>
    <definedName name="_Sort" localSheetId="0">#REF!</definedName>
    <definedName name="_Sort" hidden="1">#N/A</definedName>
    <definedName name="_sum1" localSheetId="0">#REF!</definedName>
    <definedName name="_sum1">#REF!</definedName>
    <definedName name="_sum2" localSheetId="0">#REF!</definedName>
    <definedName name="_sum2">#REF!</definedName>
    <definedName name="_TA1" localSheetId="0">#REF!</definedName>
    <definedName name="_TA1">#REF!</definedName>
    <definedName name="_TA2" localSheetId="0">#REF!</definedName>
    <definedName name="_TA2">#REF!</definedName>
    <definedName name="_TA88" localSheetId="0">#REF!</definedName>
    <definedName name="_TA88">#REF!</definedName>
    <definedName name="_TA89" localSheetId="0">#REF!</definedName>
    <definedName name="_TA89">#REF!</definedName>
    <definedName name="_TA90" localSheetId="0">#REF!</definedName>
    <definedName name="_TA90">#REF!</definedName>
    <definedName name="_TA91" localSheetId="0">#REF!</definedName>
    <definedName name="_TA91">#REF!</definedName>
    <definedName name="_TA92" localSheetId="0">#REF!</definedName>
    <definedName name="_TA92">#REF!</definedName>
    <definedName name="_TA93" localSheetId="0">#REF!</definedName>
    <definedName name="_TA93">#REF!</definedName>
    <definedName name="_TA94" localSheetId="0">#REF!</definedName>
    <definedName name="_TA94">#REF!</definedName>
    <definedName name="_TA95" localSheetId="0">#REF!</definedName>
    <definedName name="_TA95">#REF!</definedName>
    <definedName name="_tab4" localSheetId="0">#REF!</definedName>
    <definedName name="_tab4">#REF!</definedName>
    <definedName name="_Table1_In1" localSheetId="0" hidden="1">#REF!</definedName>
    <definedName name="_Table1_In1" hidden="1">#REF!</definedName>
    <definedName name="_Table1_Out" localSheetId="0" hidden="1">#REF!</definedName>
    <definedName name="_Table1_Out" hidden="1">#REF!</definedName>
    <definedName name="_Table2_In1" localSheetId="0" hidden="1">#REF!</definedName>
    <definedName name="_Table2_In1" hidden="1">#REF!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tax01" localSheetId="0">#REF!</definedName>
    <definedName name="_TAX01">#REF!</definedName>
    <definedName name="_tax1996" localSheetId="0">#REF!</definedName>
    <definedName name="_tax1996">#REF!</definedName>
    <definedName name="_tax1997" localSheetId="0">#REF!</definedName>
    <definedName name="_tax1997">#REF!</definedName>
    <definedName name="_tax1998" localSheetId="0">#REF!</definedName>
    <definedName name="_tax1998">#REF!</definedName>
    <definedName name="_tax1999" localSheetId="0">#REF!</definedName>
    <definedName name="_tax1999">#REF!</definedName>
    <definedName name="_tax2000" localSheetId="0">#REF!</definedName>
    <definedName name="_tax2000">#REF!</definedName>
    <definedName name="_tax2001" localSheetId="0">#REF!</definedName>
    <definedName name="_tax2001">#REF!</definedName>
    <definedName name="_tax99" localSheetId="0">#REF!</definedName>
    <definedName name="_tax99">#REF!</definedName>
    <definedName name="_vol93" localSheetId="0">#REF!</definedName>
    <definedName name="_vol93">#REF!</definedName>
    <definedName name="_vol94" localSheetId="0">#REF!</definedName>
    <definedName name="_vol94">#REF!</definedName>
    <definedName name="_vol95" localSheetId="0">#REF!</definedName>
    <definedName name="_vol95">#REF!</definedName>
    <definedName name="_vol96" localSheetId="0">#REF!</definedName>
    <definedName name="_vol96">#REF!</definedName>
    <definedName name="_vol97" localSheetId="0">#REF!</definedName>
    <definedName name="_vol97">#REF!</definedName>
    <definedName name="_w1" localSheetId="0" hidden="1">{"DELIV.",#N/A,FALSE,"comp";"INV",#N/A,FALSE,"comp"}</definedName>
    <definedName name="_w1" hidden="1">{"DELIV.",#N/A,FALSE,"comp";"INV",#N/A,FALSE,"comp"}</definedName>
    <definedName name="_WGT1" localSheetId="0">#REF!</definedName>
    <definedName name="_WGT1">#REF!</definedName>
    <definedName name="_WGT2" localSheetId="0">#REF!</definedName>
    <definedName name="_WGT2">#REF!</definedName>
    <definedName name="_WGT3" localSheetId="0">#REF!</definedName>
    <definedName name="_WGT3">#REF!</definedName>
    <definedName name="_WGT4" localSheetId="0">#REF!</definedName>
    <definedName name="_WGT4">#REF!</definedName>
    <definedName name="_WGT5" localSheetId="0">#REF!</definedName>
    <definedName name="_WGT5">#REF!</definedName>
    <definedName name="_WGT6" localSheetId="0">#REF!</definedName>
    <definedName name="_WGT6">#REF!</definedName>
    <definedName name="_wrn1" localSheetId="0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_wrn1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_wrn111" localSheetId="0" hidden="1">{#N/A,#N/A,FALSE,"One Pager";#N/A,#N/A,FALSE,"Technical"}</definedName>
    <definedName name="_wrn111" hidden="1">{#N/A,#N/A,FALSE,"One Pager";#N/A,#N/A,FALSE,"Technical"}</definedName>
    <definedName name="_wrn2" localSheetId="0" hidden="1">{#N/A,#N/A,TRUE,"Financials";#N/A,#N/A,TRUE,"Operating Statistics";#N/A,#N/A,TRUE,"Capex &amp; Depreciation";#N/A,#N/A,TRUE,"Debt"}</definedName>
    <definedName name="_wrn2" hidden="1">{#N/A,#N/A,TRUE,"Financials";#N/A,#N/A,TRUE,"Operating Statistics";#N/A,#N/A,TRUE,"Capex &amp; Depreciation";#N/A,#N/A,TRUE,"Debt"}</definedName>
    <definedName name="_wrn3" localSheetId="0" hidden="1">{#N/A,#N/A,FALSE,"One Pager";#N/A,#N/A,FALSE,"Technical"}</definedName>
    <definedName name="_wrn3" hidden="1">{#N/A,#N/A,FALSE,"One Pager";#N/A,#N/A,FALSE,"Technical"}</definedName>
    <definedName name="_x1" hidden="1">#N/A</definedName>
    <definedName name="_YR1" localSheetId="0">#REF!</definedName>
    <definedName name="_YR1">#REF!</definedName>
    <definedName name="_YR2" localSheetId="0">#REF!</definedName>
    <definedName name="_YR2">#REF!</definedName>
    <definedName name="_YR3" localSheetId="0">#REF!</definedName>
    <definedName name="_YR3">#REF!</definedName>
    <definedName name="_YR4" localSheetId="0">#REF!</definedName>
    <definedName name="_YR4">#REF!</definedName>
    <definedName name="_YR5" localSheetId="0">#REF!</definedName>
    <definedName name="_YR5">#REF!</definedName>
    <definedName name="_YR6" localSheetId="0">#REF!</definedName>
    <definedName name="_YR6">#REF!</definedName>
    <definedName name="_YR7" localSheetId="0">#REF!</definedName>
    <definedName name="_YR7">#REF!</definedName>
    <definedName name="_YR8" localSheetId="0">#REF!</definedName>
    <definedName name="_YR8">#REF!</definedName>
    <definedName name="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">#REF!</definedName>
    <definedName name="A_ALL_000725.SZ" localSheetId="0">#REF!</definedName>
    <definedName name="A_ALL_000725.SZ">#REF!</definedName>
    <definedName name="A_ALL_002415.SZ_" localSheetId="0">#REF!</definedName>
    <definedName name="A_ALL_002415.SZ_">#REF!</definedName>
    <definedName name="A_ALL_002456.SZ" localSheetId="0">#REF!</definedName>
    <definedName name="A_ALL_002456.SZ">#REF!</definedName>
    <definedName name="A_ALL_0100.HK" localSheetId="0">#REF!</definedName>
    <definedName name="A_ALL_0100.HK">#REF!</definedName>
    <definedName name="A_ALL_0175.HK_" localSheetId="0">#REF!</definedName>
    <definedName name="A_ALL_0175.HK_">#REF!</definedName>
    <definedName name="A_ALL_0881.HK_" localSheetId="0">#REF!</definedName>
    <definedName name="A_ALL_0881.HK_">#REF!</definedName>
    <definedName name="A_ALL_1268.HK" localSheetId="0">#REF!</definedName>
    <definedName name="A_ALL_1268.HK">#REF!</definedName>
    <definedName name="A_ALL_1316.HK" localSheetId="0">#REF!</definedName>
    <definedName name="A_ALL_1316.HK">#REF!</definedName>
    <definedName name="A_ALL_1477.TW" localSheetId="0">#REF!</definedName>
    <definedName name="A_ALL_1477.TW">#REF!</definedName>
    <definedName name="A_ALL_2618.HK" localSheetId="0">#REF!</definedName>
    <definedName name="A_ALL_2618.HK">#REF!</definedName>
    <definedName name="A_ALL_300750.SZ" localSheetId="0">#REF!</definedName>
    <definedName name="A_ALL_300750.SZ">#REF!</definedName>
    <definedName name="A_ALL_3690.HK" localSheetId="0">#REF!</definedName>
    <definedName name="A_ALL_3690.HK">#REF!</definedName>
    <definedName name="A_ALL_3836.HK" localSheetId="0">#REF!</definedName>
    <definedName name="A_ALL_3836.HK">#REF!</definedName>
    <definedName name="A_ALL_600104.SS_" localSheetId="0">#REF!</definedName>
    <definedName name="A_ALL_600104.SS_">#REF!</definedName>
    <definedName name="A_ALL_600699.SS" localSheetId="0">#REF!</definedName>
    <definedName name="A_ALL_600699.SS">#REF!</definedName>
    <definedName name="A_ALL_7618.HK">#REF!</definedName>
    <definedName name="A_ALL_8044.TWO" localSheetId="0">#REF!</definedName>
    <definedName name="A_ALL_8044.TWO">#REF!</definedName>
    <definedName name="A_ALL_CMG" localSheetId="0">#REF!</definedName>
    <definedName name="A_ALL_CMG">#REF!</definedName>
    <definedName name="A_ALL_DAO" localSheetId="0">#REF!</definedName>
    <definedName name="A_ALL_DAO">#REF!</definedName>
    <definedName name="A_ALL_DIDIY" localSheetId="0">#REF!</definedName>
    <definedName name="A_ALL_DIDIY">#REF!</definedName>
    <definedName name="A_ALL_EDU" localSheetId="0">#REF!</definedName>
    <definedName name="A_ALL_EDU">#REF!</definedName>
    <definedName name="A_ALL_EDU_" localSheetId="0">#REF!</definedName>
    <definedName name="A_ALL_EDU_">#REF!</definedName>
    <definedName name="A_ALL_JD" localSheetId="0">#REF!</definedName>
    <definedName name="A_ALL_JD">#REF!</definedName>
    <definedName name="A_ALL_KEYWORDS_TYPE_ScalarContributed_EQTY_200006934" localSheetId="0">#REF!,#REF!</definedName>
    <definedName name="A_ALL_KEYWORDS_TYPE_ScalarContributed_EQTY_200006934">#REF!,#REF!</definedName>
    <definedName name="A_ALL_KEYWORDS_TYPE_ScalarContributed_EQTY_200007870" localSheetId="0">#REF!,#REF!</definedName>
    <definedName name="A_ALL_KEYWORDS_TYPE_ScalarContributed_EQTY_200007870">#REF!,#REF!</definedName>
    <definedName name="A_ALL_KEYWORDS_TYPE_ScalarContributed_EQTY_200009970" localSheetId="0">#REF!,#REF!</definedName>
    <definedName name="A_ALL_KEYWORDS_TYPE_ScalarContributed_EQTY_200009970">#REF!,#REF!</definedName>
    <definedName name="A_ALL_KEYWORDS_TYPE_ScalarContributed_EQTY_200011172" localSheetId="0">#REF!,#REF!</definedName>
    <definedName name="A_ALL_KEYWORDS_TYPE_ScalarContributed_EQTY_200011172">#REF!,#REF!</definedName>
    <definedName name="A_ALL_KEYWORDS_TYPE_ScalarContributed_EQTY_200012492" localSheetId="0">#REF!,#REF!</definedName>
    <definedName name="A_ALL_KEYWORDS_TYPE_ScalarContributed_EQTY_200012492">#REF!,#REF!</definedName>
    <definedName name="A_ALL_KEYWORDS_TYPE_ScalarContributed_EQTY_200012735" localSheetId="0">#REF!,#REF!</definedName>
    <definedName name="A_ALL_KEYWORDS_TYPE_ScalarContributed_EQTY_200012735">#REF!,#REF!</definedName>
    <definedName name="A_ALL_KEYWORDS_TYPE_ScalarContributed_EQTY_200012909" localSheetId="0">#REF!,#REF!</definedName>
    <definedName name="A_ALL_KEYWORDS_TYPE_ScalarContributed_EQTY_200012909">#REF!,#REF!</definedName>
    <definedName name="A_ALL_KEYWORDS_TYPE_ScalarContributed_EQTY_200012913" localSheetId="0">#REF!,#REF!</definedName>
    <definedName name="A_ALL_KEYWORDS_TYPE_ScalarContributed_EQTY_200012913">#REF!,#REF!</definedName>
    <definedName name="A_ALL_KEYWORDS_TYPE_ScalarContributed_EQTY_200013037" localSheetId="0">#REF!,#REF!</definedName>
    <definedName name="A_ALL_KEYWORDS_TYPE_ScalarContributed_EQTY_200013037">#REF!,#REF!</definedName>
    <definedName name="A_ALL_KEYWORDS_TYPE_ScalarContributed_EQTY_200013142" localSheetId="0">#REF!,#REF!</definedName>
    <definedName name="A_ALL_KEYWORDS_TYPE_ScalarContributed_EQTY_200013142">#REF!,#REF!</definedName>
    <definedName name="A_ALL_KEYWORDS_TYPE_ScalarContributed_EQTY_200016087" localSheetId="0">#REF!,#REF!</definedName>
    <definedName name="A_ALL_KEYWORDS_TYPE_ScalarContributed_EQTY_200016087">#REF!,#REF!</definedName>
    <definedName name="A_ALL_KEYWORDS_TYPE_ScalarContributed_EQTY_200017199" localSheetId="0">#REF!,#REF!</definedName>
    <definedName name="A_ALL_KEYWORDS_TYPE_ScalarContributed_EQTY_200017199">#REF!,#REF!</definedName>
    <definedName name="A_ALL_KEYWORDS_TYPE_ScalarContributed_EQTY_200019438" localSheetId="0">#REF!,#REF!</definedName>
    <definedName name="A_ALL_KEYWORDS_TYPE_ScalarContributed_EQTY_200019438">#REF!,#REF!</definedName>
    <definedName name="A_ALL_KEYWORDS_TYPE_ScalarContributed_EQTY_200019558" localSheetId="0">#REF!,#REF!</definedName>
    <definedName name="A_ALL_KEYWORDS_TYPE_ScalarContributed_EQTY_200019558">#REF!,#REF!</definedName>
    <definedName name="A_ALL_KEYWORDS_TYPE_ScalarContributed_EQTY_200019592" localSheetId="0">#REF!,#REF!</definedName>
    <definedName name="A_ALL_KEYWORDS_TYPE_ScalarContributed_EQTY_200019592">#REF!,#REF!</definedName>
    <definedName name="A_ALL_KEYWORDS_TYPE_ScalarContributed_EQTY_200019860" localSheetId="0">#REF!,#REF!,#REF!</definedName>
    <definedName name="A_ALL_KEYWORDS_TYPE_ScalarContributed_EQTY_200019860">#REF!,#REF!,#REF!</definedName>
    <definedName name="A_ALL_KEYWORDS_TYPE_ScalarContributed_EQTY_200021259">#REF!,#REF!,#REF!</definedName>
    <definedName name="A_ALL_KEYWORDS_TYPE_ScalarContributed_ISSR_208002371" localSheetId="0">#REF!,#REF!,#REF!</definedName>
    <definedName name="A_ALL_KEYWORDS_TYPE_ScalarContributed_ISSR_208002371">#REF!,#REF!,#REF!</definedName>
    <definedName name="A_ALL_KEYWORDS_TYPE_ScalarContributed_ISSR_208010083" localSheetId="0">#REF!,#REF!</definedName>
    <definedName name="A_ALL_KEYWORDS_TYPE_ScalarContributed_ISSR_208010083">#REF!,#REF!</definedName>
    <definedName name="A_ALL_KEYWORDS_TYPE_ScalarContributed_ISSR_208014620" localSheetId="0">#REF!,#REF!</definedName>
    <definedName name="A_ALL_KEYWORDS_TYPE_ScalarContributed_ISSR_208014620">#REF!,#REF!</definedName>
    <definedName name="A_ALL_KEYWORDS_TYPE_ScalarContributed_ISSR_208018143" localSheetId="0">#REF!,#REF!</definedName>
    <definedName name="A_ALL_KEYWORDS_TYPE_ScalarContributed_ISSR_208018143">#REF!,#REF!</definedName>
    <definedName name="A_ALL_KEYWORDS_TYPE_ScalarContributed_ISSR_208018361" localSheetId="0">#REF!,#REF!,#REF!</definedName>
    <definedName name="A_ALL_KEYWORDS_TYPE_ScalarContributed_ISSR_208018361">#REF!,#REF!,#REF!</definedName>
    <definedName name="A_ALL_KEYWORDS_TYPE_ScalarContributed_ISSR_208018457" localSheetId="0">#REF!,#REF!,#REF!,#REF!</definedName>
    <definedName name="A_ALL_KEYWORDS_TYPE_ScalarContributed_ISSR_208018457">#REF!,#REF!,#REF!,#REF!</definedName>
    <definedName name="A_ALL_KEYWORDS_TYPE_ScalarContributed_ISSR_208018550" localSheetId="0">#REF!,#REF!</definedName>
    <definedName name="A_ALL_KEYWORDS_TYPE_ScalarContributed_ISSR_208018550">#REF!,#REF!</definedName>
    <definedName name="A_ALL_KEYWORDS_TYPE_Vector_EQTY_200006934" localSheetId="0">#REF!,#REF!,#REF!,#REF!,#REF!</definedName>
    <definedName name="A_ALL_KEYWORDS_TYPE_Vector_EQTY_200006934">#REF!,#REF!,#REF!,#REF!,#REF!</definedName>
    <definedName name="A_ALL_KEYWORDS_TYPE_Vector_EQTY_200007870" localSheetId="0">#REF!,#REF!,#REF!,#REF!,#REF!</definedName>
    <definedName name="A_ALL_KEYWORDS_TYPE_Vector_EQTY_200007870">#REF!,#REF!,#REF!,#REF!,#REF!</definedName>
    <definedName name="A_ALL_KEYWORDS_TYPE_Vector_EQTY_200009970" localSheetId="0">#REF!,#REF!,#REF!,#REF!,#REF!</definedName>
    <definedName name="A_ALL_KEYWORDS_TYPE_Vector_EQTY_200009970">#REF!,#REF!,#REF!,#REF!,#REF!</definedName>
    <definedName name="A_ALL_KEYWORDS_TYPE_Vector_EQTY_200011172" localSheetId="0">#REF!,#REF!,#REF!,#REF!,#REF!</definedName>
    <definedName name="A_ALL_KEYWORDS_TYPE_Vector_EQTY_200011172">#REF!,#REF!,#REF!,#REF!,#REF!</definedName>
    <definedName name="A_ALL_KEYWORDS_TYPE_Vector_EQTY_200012302" localSheetId="0">#REF!,#REF!,#REF!,#REF!,#REF!,#REF!,#REF!,#REF!</definedName>
    <definedName name="A_ALL_KEYWORDS_TYPE_Vector_EQTY_200012302">#REF!,#REF!,#REF!,#REF!,#REF!,#REF!,#REF!,#REF!</definedName>
    <definedName name="A_ALL_KEYWORDS_TYPE_Vector_EQTY_200012492" localSheetId="0">#REF!,#REF!,#REF!,#REF!,#REF!</definedName>
    <definedName name="A_ALL_KEYWORDS_TYPE_Vector_EQTY_200012492">#REF!,#REF!,#REF!,#REF!,#REF!</definedName>
    <definedName name="A_ALL_KEYWORDS_TYPE_Vector_EQTY_200012735" localSheetId="0">#REF!,#REF!,#REF!,#REF!,#REF!</definedName>
    <definedName name="A_ALL_KEYWORDS_TYPE_Vector_EQTY_200012735">#REF!,#REF!,#REF!,#REF!,#REF!</definedName>
    <definedName name="A_ALL_KEYWORDS_TYPE_Vector_EQTY_200012909" localSheetId="0">#REF!,#REF!,#REF!,#REF!,#REF!</definedName>
    <definedName name="A_ALL_KEYWORDS_TYPE_Vector_EQTY_200012909">#REF!,#REF!,#REF!,#REF!,#REF!</definedName>
    <definedName name="A_ALL_KEYWORDS_TYPE_Vector_EQTY_200012913" localSheetId="0">#REF!,#REF!,#REF!,#REF!,#REF!</definedName>
    <definedName name="A_ALL_KEYWORDS_TYPE_Vector_EQTY_200012913">#REF!,#REF!,#REF!,#REF!,#REF!</definedName>
    <definedName name="A_ALL_KEYWORDS_TYPE_Vector_EQTY_200013037" localSheetId="0">#REF!,#REF!,#REF!,#REF!,#REF!</definedName>
    <definedName name="A_ALL_KEYWORDS_TYPE_Vector_EQTY_200013037">#REF!,#REF!,#REF!,#REF!,#REF!</definedName>
    <definedName name="A_ALL_KEYWORDS_TYPE_Vector_EQTY_200013142" localSheetId="0">#REF!,#REF!,#REF!,#REF!,#REF!</definedName>
    <definedName name="A_ALL_KEYWORDS_TYPE_Vector_EQTY_200013142">#REF!,#REF!,#REF!,#REF!,#REF!</definedName>
    <definedName name="A_ALL_KEYWORDS_TYPE_Vector_EQTY_200016087" localSheetId="0">#REF!,#REF!,#REF!,#REF!,#REF!</definedName>
    <definedName name="A_ALL_KEYWORDS_TYPE_Vector_EQTY_200016087">#REF!,#REF!,#REF!,#REF!,#REF!</definedName>
    <definedName name="A_ALL_KEYWORDS_TYPE_Vector_EQTY_200017199" localSheetId="0">#REF!,#REF!,#REF!,#REF!,#REF!</definedName>
    <definedName name="A_ALL_KEYWORDS_TYPE_Vector_EQTY_200017199">#REF!,#REF!,#REF!,#REF!,#REF!</definedName>
    <definedName name="A_ALL_KEYWORDS_TYPE_Vector_EQTY_200018245" localSheetId="0">#REF!,#REF!,#REF!,#REF!,#REF!</definedName>
    <definedName name="A_ALL_KEYWORDS_TYPE_Vector_EQTY_200018245">#REF!,#REF!,#REF!,#REF!,#REF!</definedName>
    <definedName name="A_ALL_KEYWORDS_TYPE_Vector_EQTY_200019592" localSheetId="0">#REF!,#REF!,#REF!,#REF!,#REF!</definedName>
    <definedName name="A_ALL_KEYWORDS_TYPE_Vector_EQTY_200019592">#REF!,#REF!,#REF!,#REF!,#REF!</definedName>
    <definedName name="A_ALL_KEYWORDS_TYPE_Vector_EQTY_200019837" localSheetId="0">#REF!,#REF!,#REF!,#REF!,#REF!</definedName>
    <definedName name="A_ALL_KEYWORDS_TYPE_Vector_EQTY_200019837">#REF!,#REF!,#REF!,#REF!,#REF!</definedName>
    <definedName name="A_ALL_KEYWORDS_TYPE_Vector_EQTY_200019864" localSheetId="0">#REF!,#REF!,#REF!,#REF!,#REF!</definedName>
    <definedName name="A_ALL_KEYWORDS_TYPE_Vector_EQTY_200019864">#REF!,#REF!,#REF!,#REF!,#REF!</definedName>
    <definedName name="A_ALL_KEYWORDS_TYPE_Vector_ISSR_208000417" localSheetId="0">#REF!,#REF!,#REF!,#REF!,#REF!,#REF!,#REF!,#REF!,#REF!,#REF!,#REF!,#REF!</definedName>
    <definedName name="A_ALL_KEYWORDS_TYPE_Vector_ISSR_208000417">#REF!,#REF!,#REF!,#REF!,#REF!,#REF!,#REF!,#REF!,#REF!,#REF!,#REF!,#REF!</definedName>
    <definedName name="A_ALL_KEYWORDS_TYPE_Vector_ISSR_208000897" localSheetId="0">#REF!,#REF!,#REF!,#REF!,#REF!,#REF!,#REF!,#REF!,#REF!,#REF!,#REF!</definedName>
    <definedName name="A_ALL_KEYWORDS_TYPE_Vector_ISSR_208000897">#REF!,#REF!,#REF!,#REF!,#REF!,#REF!,#REF!,#REF!,#REF!,#REF!,#REF!</definedName>
    <definedName name="A_ALL_KEYWORDS_TYPE_Vector_ISSR_208002371" localSheetId="0">#REF!,#REF!,#REF!,#REF!,#REF!,#REF!,#REF!,#REF!,#REF!,#REF!,#REF!,#REF!,#REF!,#REF!,#REF!,#REF!,#REF!,#REF!,#REF!</definedName>
    <definedName name="A_ALL_KEYWORDS_TYPE_Vector_ISSR_208002371">#REF!,#REF!,#REF!,#REF!,#REF!,#REF!,#REF!,#REF!,#REF!,#REF!,#REF!,#REF!,#REF!,#REF!,#REF!,#REF!,#REF!,#REF!,#REF!</definedName>
    <definedName name="A_ALL_KEYWORDS_TYPE_Vector_ISSR_208006103" localSheetId="0">#REF!,#REF!,#REF!,#REF!,#REF!,#REF!,#REF!,#REF!,#REF!,#REF!,#REF!,#REF!,#REF!,#REF!</definedName>
    <definedName name="A_ALL_KEYWORDS_TYPE_Vector_ISSR_208006103">#REF!,#REF!,#REF!,#REF!,#REF!,#REF!,#REF!,#REF!,#REF!,#REF!,#REF!,#REF!,#REF!,#REF!</definedName>
    <definedName name="A_ALL_KEYWORDS_TYPE_Vector_ISSR_208007694" localSheetId="0">#REF!,#REF!,#REF!,#REF!,#REF!,#REF!,#REF!,#REF!,#REF!,#REF!,#REF!,#REF!,#REF!,#REF!,#REF!</definedName>
    <definedName name="A_ALL_KEYWORDS_TYPE_Vector_ISSR_208007694">#REF!,#REF!,#REF!,#REF!,#REF!,#REF!,#REF!,#REF!,#REF!,#REF!,#REF!,#REF!,#REF!,#REF!,#REF!</definedName>
    <definedName name="A_ALL_KEYWORDS_TYPE_Vector_ISSR_208008548" localSheetId="0">#REF!,#REF!,#REF!,#REF!,#REF!,#REF!,#REF!,#REF!,#REF!,#REF!,#REF!,#REF!,#REF!,#REF!,#REF!,#REF!</definedName>
    <definedName name="A_ALL_KEYWORDS_TYPE_Vector_ISSR_208008548">#REF!,#REF!,#REF!,#REF!,#REF!,#REF!,#REF!,#REF!,#REF!,#REF!,#REF!,#REF!,#REF!,#REF!,#REF!,#REF!</definedName>
    <definedName name="A_ALL_KEYWORDS_TYPE_Vector_ISSR_208009486" localSheetId="0">#REF!,#REF!,#REF!,#REF!,#REF!,#REF!,#REF!,#REF!,#REF!,#REF!,#REF!,#REF!,#REF!,#REF!,#REF!</definedName>
    <definedName name="A_ALL_KEYWORDS_TYPE_Vector_ISSR_208009486">#REF!,#REF!,#REF!,#REF!,#REF!,#REF!,#REF!,#REF!,#REF!,#REF!,#REF!,#REF!,#REF!,#REF!,#REF!</definedName>
    <definedName name="A_ALL_KEYWORDS_TYPE_Vector_ISSR_208009698" localSheetId="0">#REF!,#REF!,#REF!,#REF!,#REF!,#REF!,#REF!,#REF!,#REF!,#REF!,#REF!,#REF!,#REF!,#REF!</definedName>
    <definedName name="A_ALL_KEYWORDS_TYPE_Vector_ISSR_208009698">#REF!,#REF!,#REF!,#REF!,#REF!,#REF!,#REF!,#REF!,#REF!,#REF!,#REF!,#REF!,#REF!,#REF!</definedName>
    <definedName name="A_ALL_KEYWORDS_TYPE_Vector_ISSR_208009912" localSheetId="0">#REF!,#REF!,#REF!,#REF!,#REF!,#REF!,#REF!,#REF!,#REF!,#REF!,#REF!,#REF!,#REF!,#REF!,#REF!</definedName>
    <definedName name="A_ALL_KEYWORDS_TYPE_Vector_ISSR_208009912">#REF!,#REF!,#REF!,#REF!,#REF!,#REF!,#REF!,#REF!,#REF!,#REF!,#REF!,#REF!,#REF!,#REF!,#REF!</definedName>
    <definedName name="A_ALL_KEYWORDS_TYPE_Vector_ISSR_208009916" localSheetId="0">#REF!,#REF!,#REF!,#REF!,#REF!,#REF!,#REF!,#REF!,#REF!,#REF!,#REF!,#REF!,#REF!,#REF!</definedName>
    <definedName name="A_ALL_KEYWORDS_TYPE_Vector_ISSR_208009916">#REF!,#REF!,#REF!,#REF!,#REF!,#REF!,#REF!,#REF!,#REF!,#REF!,#REF!,#REF!,#REF!,#REF!</definedName>
    <definedName name="A_ALL_KEYWORDS_TYPE_Vector_ISSR_208010083" localSheetId="0">#REF!,#REF!,#REF!,#REF!,#REF!,#REF!,#REF!,#REF!,#REF!,#REF!,#REF!,#REF!,#REF!,#REF!,#REF!,#REF!,#REF!,#REF!,#REF!,#REF!,#REF!,#REF!,#REF!</definedName>
    <definedName name="A_ALL_KEYWORDS_TYPE_Vector_ISSR_208010083">#REF!,#REF!,#REF!,#REF!,#REF!,#REF!,#REF!,#REF!,#REF!,#REF!,#REF!,#REF!,#REF!,#REF!,#REF!,#REF!,#REF!,#REF!,#REF!,#REF!,#REF!,#REF!,#REF!</definedName>
    <definedName name="A_ALL_KEYWORDS_TYPE_Vector_ISSR_208013035" localSheetId="0">#REF!,#REF!,#REF!,#REF!,#REF!,#REF!,#REF!,#REF!,#REF!,#REF!,#REF!,#REF!,#REF!,#REF!,#REF!</definedName>
    <definedName name="A_ALL_KEYWORDS_TYPE_Vector_ISSR_208013035">#REF!,#REF!,#REF!,#REF!,#REF!,#REF!,#REF!,#REF!,#REF!,#REF!,#REF!,#REF!,#REF!,#REF!,#REF!</definedName>
    <definedName name="A_ALL_KEYWORDS_TYPE_Vector_ISSR_208014620" localSheetId="0">#REF!,#REF!,#REF!,#REF!,#REF!,#REF!,#REF!,#REF!,#REF!,#REF!,#REF!,#REF!</definedName>
    <definedName name="A_ALL_KEYWORDS_TYPE_Vector_ISSR_208014620">#REF!,#REF!,#REF!,#REF!,#REF!,#REF!,#REF!,#REF!,#REF!,#REF!,#REF!,#REF!</definedName>
    <definedName name="A_ALL_KEYWORDS_TYPE_Vector_ISSR_208015997" localSheetId="0">#REF!,#REF!,#REF!,#REF!,#REF!,#REF!,#REF!,#REF!,#REF!,#REF!,#REF!,#REF!,#REF!,#REF!</definedName>
    <definedName name="A_ALL_KEYWORDS_TYPE_Vector_ISSR_208015997">#REF!,#REF!,#REF!,#REF!,#REF!,#REF!,#REF!,#REF!,#REF!,#REF!,#REF!,#REF!,#REF!,#REF!</definedName>
    <definedName name="A_ALL_KEYWORDS_TYPE_Vector_ISSR_208018143" localSheetId="0">#REF!,#REF!,#REF!,#REF!,#REF!,#REF!,#REF!,#REF!,#REF!,#REF!,#REF!,#REF!,#REF!</definedName>
    <definedName name="A_ALL_KEYWORDS_TYPE_Vector_ISSR_208018143">#REF!,#REF!,#REF!,#REF!,#REF!,#REF!,#REF!,#REF!,#REF!,#REF!,#REF!,#REF!,#REF!</definedName>
    <definedName name="A_ALL_KEYWORDS_TYPE_Vector_ISSR_208018361" localSheetId="0">#REF!,#REF!,#REF!,#REF!,#REF!,#REF!,#REF!,#REF!,#REF!,#REF!,#REF!,#REF!,#REF!,#REF!,#REF!,#REF!,#REF!,#REF!,#REF!</definedName>
    <definedName name="A_ALL_KEYWORDS_TYPE_Vector_ISSR_208018361">#REF!,#REF!,#REF!,#REF!,#REF!,#REF!,#REF!,#REF!,#REF!,#REF!,#REF!,#REF!,#REF!,#REF!,#REF!,#REF!,#REF!,#REF!,#REF!</definedName>
    <definedName name="A_ALL_KEYWORDS_TYPE_Vector_ISSR_208018457" localSheetId="0">#REF!,#REF!,#REF!,#REF!,#REF!,#REF!,#REF!,#REF!,#REF!,#REF!,#REF!,#REF!,#REF!,#REF!,#REF!,#REF!,#REF!,#REF!,#REF!</definedName>
    <definedName name="A_ALL_KEYWORDS_TYPE_Vector_ISSR_208018457">#REF!,#REF!,#REF!,#REF!,#REF!,#REF!,#REF!,#REF!,#REF!,#REF!,#REF!,#REF!,#REF!,#REF!,#REF!,#REF!,#REF!,#REF!,#REF!</definedName>
    <definedName name="A_ALL_KEYWORDS_TYPE_Vector_ISSR_208018497" localSheetId="0">#REF!,#REF!,#REF!,#REF!,#REF!,#REF!,#REF!,#REF!,#REF!,#REF!,#REF!,#REF!,#REF!</definedName>
    <definedName name="A_ALL_KEYWORDS_TYPE_Vector_ISSR_208018497">#REF!,#REF!,#REF!,#REF!,#REF!,#REF!,#REF!,#REF!,#REF!,#REF!,#REF!,#REF!,#REF!</definedName>
    <definedName name="A_ALL_KEYWORDS_TYPE_Vector_ISSR_208018550" localSheetId="0">#REF!,#REF!,#REF!,#REF!,#REF!,#REF!,#REF!,#REF!,#REF!,#REF!,#REF!,#REF!,#REF!</definedName>
    <definedName name="A_ALL_KEYWORDS_TYPE_Vector_ISSR_208018550">#REF!,#REF!,#REF!,#REF!,#REF!,#REF!,#REF!,#REF!,#REF!,#REF!,#REF!,#REF!,#REF!</definedName>
    <definedName name="A_ALL_KEYWORDS_TYPE_Vector_ISSR_208020716" localSheetId="0">#REF!,#REF!,#REF!,#REF!,#REF!,#REF!,#REF!,#REF!,#REF!,#REF!,#REF!,#REF!,#REF!,#REF!</definedName>
    <definedName name="A_ALL_KEYWORDS_TYPE_Vector_ISSR_208020716">#REF!,#REF!,#REF!,#REF!,#REF!,#REF!,#REF!,#REF!,#REF!,#REF!,#REF!,#REF!,#REF!,#REF!</definedName>
    <definedName name="A_ALL_LAIX" localSheetId="0">#REF!</definedName>
    <definedName name="A_ALL_LAIX">#REF!</definedName>
    <definedName name="A_ALL_LI" localSheetId="0">#REF!</definedName>
    <definedName name="A_ALL_LI">#REF!</definedName>
    <definedName name="A_ALL_MCD" localSheetId="0">#REF!</definedName>
    <definedName name="A_ALL_MCD">#REF!</definedName>
    <definedName name="A_ALL_PERIODS_8044.TWO" localSheetId="0">#REF!</definedName>
    <definedName name="A_ALL_PERIODS_8044.TWO">#REF!</definedName>
    <definedName name="A_ALL_SECTION_KEYWORDS_EQTY_200019752_13A" localSheetId="0">#REF!</definedName>
    <definedName name="A_ALL_SECTION_KEYWORDS_EQTY_200019752_13A">#REF!</definedName>
    <definedName name="A_ALL_SECTION_KEYWORDS_EQTY_200019864_13K" localSheetId="0">#REF!</definedName>
    <definedName name="A_ALL_SECTION_KEYWORDS_EQTY_200019864_13K">#REF!</definedName>
    <definedName name="A_ALL_SECTION_KEYWORDS_EQTY_200021259_13A">#REF!</definedName>
    <definedName name="A_ALL_SECTION_KEYWORDS_ISSR_208000417_131O" localSheetId="0">#REF!,#REF!</definedName>
    <definedName name="A_ALL_SECTION_KEYWORDS_ISSR_208000417_131O">#REF!,#REF!</definedName>
    <definedName name="A_ALL_SECTION_KEYWORDS_ISSR_208000897_131O" localSheetId="0">#REF!,#REF!</definedName>
    <definedName name="A_ALL_SECTION_KEYWORDS_ISSR_208000897_131O">#REF!,#REF!</definedName>
    <definedName name="A_ALL_SECTION_KEYWORDS_ISSR_208000897_136E" localSheetId="0">#REF!,#REF!</definedName>
    <definedName name="A_ALL_SECTION_KEYWORDS_ISSR_208000897_136E">#REF!,#REF!</definedName>
    <definedName name="A_ALL_SECTION_KEYWORDS_ISSR_208002371_136E" localSheetId="0">#REF!,#REF!</definedName>
    <definedName name="A_ALL_SECTION_KEYWORDS_ISSR_208002371_136E">#REF!,#REF!</definedName>
    <definedName name="A_ALL_SECTION_KEYWORDS_ISSR_208002371_13V" localSheetId="0">#REF!,#REF!</definedName>
    <definedName name="A_ALL_SECTION_KEYWORDS_ISSR_208002371_13V">#REF!,#REF!</definedName>
    <definedName name="A_ALL_SECTION_KEYWORDS_ISSR_208009698_1316U" localSheetId="0">#REF!,#REF!</definedName>
    <definedName name="A_ALL_SECTION_KEYWORDS_ISSR_208009698_1316U">#REF!,#REF!</definedName>
    <definedName name="A_ALL_SECTION_KEYWORDS_ISSR_208009916_1316U" localSheetId="0">#REF!,#REF!</definedName>
    <definedName name="A_ALL_SECTION_KEYWORDS_ISSR_208009916_1316U">#REF!,#REF!</definedName>
    <definedName name="A_ALL_SECTION_KEYWORDS_ISSR_208010032_13178" localSheetId="0">#REF!,#REF!</definedName>
    <definedName name="A_ALL_SECTION_KEYWORDS_ISSR_208010032_13178">#REF!,#REF!</definedName>
    <definedName name="A_ALL_SECTION_KEYWORDS_ISSR_208010032_136E" localSheetId="0">#REF!,#REF!</definedName>
    <definedName name="A_ALL_SECTION_KEYWORDS_ISSR_208010032_136E">#REF!,#REF!</definedName>
    <definedName name="A_ALL_SECTION_KEYWORDS_ISSR_208014620_136E" localSheetId="0">#REF!,#REF!</definedName>
    <definedName name="A_ALL_SECTION_KEYWORDS_ISSR_208014620_136E">#REF!,#REF!</definedName>
    <definedName name="A_ALL_SECTION_KEYWORDS_ISSR_208014620_13V" localSheetId="0">#REF!,#REF!</definedName>
    <definedName name="A_ALL_SECTION_KEYWORDS_ISSR_208014620_13V">#REF!,#REF!</definedName>
    <definedName name="A_ALL_SECTION_KEYWORDS_ISSR_208015997_1316U" localSheetId="0">#REF!,#REF!</definedName>
    <definedName name="A_ALL_SECTION_KEYWORDS_ISSR_208015997_1316U">#REF!,#REF!</definedName>
    <definedName name="A_ALL_SECTION_KEYWORDS_ISSR_208018143_13V" localSheetId="0">#REF!,#REF!</definedName>
    <definedName name="A_ALL_SECTION_KEYWORDS_ISSR_208018143_13V">#REF!,#REF!</definedName>
    <definedName name="A_ALL_SECTION_KEYWORDS_ISSR_208018361_13168" localSheetId="0">#REF!</definedName>
    <definedName name="A_ALL_SECTION_KEYWORDS_ISSR_208018361_13168">#REF!</definedName>
    <definedName name="A_ALL_SECTION_KEYWORDS_ISSR_208018361_1319" localSheetId="0">#REF!</definedName>
    <definedName name="A_ALL_SECTION_KEYWORDS_ISSR_208018361_1319">#REF!</definedName>
    <definedName name="A_ALL_SECTION_KEYWORDS_ISSR_208018361_131P" localSheetId="0">#REF!,#REF!</definedName>
    <definedName name="A_ALL_SECTION_KEYWORDS_ISSR_208018361_131P">#REF!,#REF!</definedName>
    <definedName name="A_ALL_SECTION_KEYWORDS_ISSR_208018361_136E" localSheetId="0">#REF!,#REF!</definedName>
    <definedName name="A_ALL_SECTION_KEYWORDS_ISSR_208018361_136E">#REF!,#REF!</definedName>
    <definedName name="A_ALL_SECTION_KEYWORDS_ISSR_208018457_136E" localSheetId="0">#REF!,#REF!</definedName>
    <definedName name="A_ALL_SECTION_KEYWORDS_ISSR_208018457_136E">#REF!,#REF!</definedName>
    <definedName name="A_ALL_SECTION_KEYWORDS_ISSR_208018457_13V" localSheetId="0">#REF!,#REF!</definedName>
    <definedName name="A_ALL_SECTION_KEYWORDS_ISSR_208018457_13V">#REF!,#REF!</definedName>
    <definedName name="A_ALL_SECTION_KEYWORDS_ISSR_208018497_131O" localSheetId="0">#REF!,#REF!</definedName>
    <definedName name="A_ALL_SECTION_KEYWORDS_ISSR_208018497_131O">#REF!,#REF!</definedName>
    <definedName name="A_ALL_SECTION_KEYWORDS_ISSR_208018550_1314" localSheetId="0">#REF!</definedName>
    <definedName name="A_ALL_SECTION_KEYWORDS_ISSR_208018550_1314">#REF!</definedName>
    <definedName name="A_ALL_SECTION_KEYWORDS_ISSR_208018550_1319" localSheetId="0">#REF!</definedName>
    <definedName name="A_ALL_SECTION_KEYWORDS_ISSR_208018550_1319">#REF!</definedName>
    <definedName name="A_ALL_SECTION_KEYWORDS_ISSR_208018550_131E" localSheetId="0">#REF!</definedName>
    <definedName name="A_ALL_SECTION_KEYWORDS_ISSR_208018550_131E">#REF!</definedName>
    <definedName name="A_ALL_SECTION_KEYWORDS_ISSR_208018550_13V" localSheetId="0">#REF!,#REF!</definedName>
    <definedName name="A_ALL_SECTION_KEYWORDS_ISSR_208018550_13V">#REF!,#REF!</definedName>
    <definedName name="A_ALL_SECTION_KEYWORDS_ISSR_208020716_131O" localSheetId="0">#REF!,#REF!</definedName>
    <definedName name="A_ALL_SECTION_KEYWORDS_ISSR_208020716_131O">#REF!,#REF!</definedName>
    <definedName name="A_ALL_SECTIONS_EQTY_200007870" localSheetId="0">#REF!,#REF!,#REF!,#REF!,#REF!,#REF!,#REF!,#REF!</definedName>
    <definedName name="A_ALL_SECTIONS_EQTY_200007870">#REF!,#REF!,#REF!,#REF!,#REF!,#REF!,#REF!,#REF!</definedName>
    <definedName name="A_ALL_SECTIONS_EQTY_200009970" localSheetId="0">#REF!,#REF!,#REF!,#REF!,#REF!,#REF!,#REF!,#REF!</definedName>
    <definedName name="A_ALL_SECTIONS_EQTY_200009970">#REF!,#REF!,#REF!,#REF!,#REF!,#REF!,#REF!,#REF!</definedName>
    <definedName name="A_ALL_SECTIONS_EQTY_200011172" localSheetId="0">#REF!,#REF!,#REF!,#REF!,#REF!,#REF!,#REF!,#REF!</definedName>
    <definedName name="A_ALL_SECTIONS_EQTY_200011172">#REF!,#REF!,#REF!,#REF!,#REF!,#REF!,#REF!,#REF!</definedName>
    <definedName name="A_ALL_SECTIONS_EQTY_200012492" localSheetId="0">#REF!,#REF!,#REF!,#REF!,#REF!,#REF!,#REF!,#REF!</definedName>
    <definedName name="A_ALL_SECTIONS_EQTY_200012492">#REF!,#REF!,#REF!,#REF!,#REF!,#REF!,#REF!,#REF!</definedName>
    <definedName name="A_ALL_SECTIONS_EQTY_200012735" localSheetId="0">#REF!,#REF!,#REF!,#REF!,#REF!,#REF!,#REF!,#REF!</definedName>
    <definedName name="A_ALL_SECTIONS_EQTY_200012735">#REF!,#REF!,#REF!,#REF!,#REF!,#REF!,#REF!,#REF!</definedName>
    <definedName name="A_ALL_SECTIONS_EQTY_200012909" localSheetId="0">#REF!,#REF!,#REF!,#REF!,#REF!,#REF!,#REF!,#REF!</definedName>
    <definedName name="A_ALL_SECTIONS_EQTY_200012909">#REF!,#REF!,#REF!,#REF!,#REF!,#REF!,#REF!,#REF!</definedName>
    <definedName name="A_ALL_SECTIONS_EQTY_200012913" localSheetId="0">#REF!,#REF!,#REF!,#REF!,#REF!,#REF!,#REF!,#REF!</definedName>
    <definedName name="A_ALL_SECTIONS_EQTY_200012913">#REF!,#REF!,#REF!,#REF!,#REF!,#REF!,#REF!,#REF!</definedName>
    <definedName name="A_ALL_SECTIONS_EQTY_200013037" localSheetId="0">#REF!,#REF!,#REF!,#REF!,#REF!,#REF!,#REF!,#REF!</definedName>
    <definedName name="A_ALL_SECTIONS_EQTY_200013037">#REF!,#REF!,#REF!,#REF!,#REF!,#REF!,#REF!,#REF!</definedName>
    <definedName name="A_ALL_SECTIONS_EQTY_200013142" localSheetId="0">#REF!,#REF!,#REF!,#REF!,#REF!,#REF!,#REF!,#REF!</definedName>
    <definedName name="A_ALL_SECTIONS_EQTY_200013142">#REF!,#REF!,#REF!,#REF!,#REF!,#REF!,#REF!,#REF!</definedName>
    <definedName name="A_ALL_SECTIONS_EQTY_200016087" localSheetId="0">#REF!,#REF!,#REF!,#REF!,#REF!,#REF!,#REF!,#REF!</definedName>
    <definedName name="A_ALL_SECTIONS_EQTY_200016087">#REF!,#REF!,#REF!,#REF!,#REF!,#REF!,#REF!,#REF!</definedName>
    <definedName name="A_ALL_SECTIONS_EQTY_200018245" localSheetId="0">#REF!,#REF!,#REF!,#REF!,#REF!,#REF!,#REF!,#REF!</definedName>
    <definedName name="A_ALL_SECTIONS_EQTY_200018245">#REF!,#REF!,#REF!,#REF!,#REF!,#REF!,#REF!,#REF!</definedName>
    <definedName name="A_ALL_SECTIONS_ISSR_208006103" localSheetId="0">#REF!,#REF!,#REF!,#REF!,#REF!,#REF!,#REF!,#REF!,#REF!,#REF!</definedName>
    <definedName name="A_ALL_SECTIONS_ISSR_208006103">#REF!,#REF!,#REF!,#REF!,#REF!,#REF!,#REF!,#REF!,#REF!,#REF!</definedName>
    <definedName name="A_ALL_SECTIONS_ISSR_208007694" localSheetId="0">#REF!,#REF!,#REF!,#REF!,#REF!,#REF!,#REF!,#REF!,#REF!,#REF!</definedName>
    <definedName name="A_ALL_SECTIONS_ISSR_208007694">#REF!,#REF!,#REF!,#REF!,#REF!,#REF!,#REF!,#REF!,#REF!,#REF!</definedName>
    <definedName name="A_ALL_SECTIONS_ISSR_208008548" localSheetId="0">#REF!,#REF!,#REF!,#REF!,#REF!,#REF!,#REF!,#REF!,#REF!,#REF!</definedName>
    <definedName name="A_ALL_SECTIONS_ISSR_208008548">#REF!,#REF!,#REF!,#REF!,#REF!,#REF!,#REF!,#REF!,#REF!,#REF!</definedName>
    <definedName name="A_ALL_SECTIONS_ISSR_208009486" localSheetId="0">#REF!,#REF!,#REF!,#REF!,#REF!,#REF!,#REF!,#REF!,#REF!,#REF!</definedName>
    <definedName name="A_ALL_SECTIONS_ISSR_208009486">#REF!,#REF!,#REF!,#REF!,#REF!,#REF!,#REF!,#REF!,#REF!,#REF!</definedName>
    <definedName name="A_ALL_SECTIONS_ISSR_208009698" localSheetId="0">#REF!,#REF!,#REF!,#REF!,#REF!,#REF!,#REF!,#REF!,#REF!</definedName>
    <definedName name="A_ALL_SECTIONS_ISSR_208009698">#REF!,#REF!,#REF!,#REF!,#REF!,#REF!,#REF!,#REF!,#REF!</definedName>
    <definedName name="A_ALL_SECTIONS_ISSR_208009912" localSheetId="0">#REF!,#REF!,#REF!,#REF!,#REF!,#REF!,#REF!,#REF!,#REF!,#REF!</definedName>
    <definedName name="A_ALL_SECTIONS_ISSR_208009912">#REF!,#REF!,#REF!,#REF!,#REF!,#REF!,#REF!,#REF!,#REF!,#REF!</definedName>
    <definedName name="A_ALL_SECTIONS_ISSR_208009916" localSheetId="0">#REF!,#REF!,#REF!,#REF!,#REF!,#REF!,#REF!,#REF!,#REF!</definedName>
    <definedName name="A_ALL_SECTIONS_ISSR_208009916">#REF!,#REF!,#REF!,#REF!,#REF!,#REF!,#REF!,#REF!,#REF!</definedName>
    <definedName name="A_ALL_SECTIONS_ISSR_208010083" localSheetId="0">#REF!,#REF!,#REF!,#REF!,#REF!,#REF!,#REF!,#REF!,#REF!,#REF!,#REF!</definedName>
    <definedName name="A_ALL_SECTIONS_ISSR_208010083">#REF!,#REF!,#REF!,#REF!,#REF!,#REF!,#REF!,#REF!,#REF!,#REF!,#REF!</definedName>
    <definedName name="A_ALL_SECTIONS_ISSR_208013035" localSheetId="0">#REF!,#REF!,#REF!,#REF!,#REF!,#REF!,#REF!,#REF!,#REF!,#REF!</definedName>
    <definedName name="A_ALL_SECTIONS_ISSR_208013035">#REF!,#REF!,#REF!,#REF!,#REF!,#REF!,#REF!,#REF!,#REF!,#REF!</definedName>
    <definedName name="A_ALL_SOGO" localSheetId="0">#REF!</definedName>
    <definedName name="A_ALL_SOGO">#REF!</definedName>
    <definedName name="A_ALL_YMM" localSheetId="0">#REF!</definedName>
    <definedName name="A_ALL_YMM">#REF!</definedName>
    <definedName name="A_KEYWORD_ISSR_208010032_OP_AUSTRA" localSheetId="0">#REF!</definedName>
    <definedName name="A_KEYWORD_ISSR_208010032_OP_AUSTRA">#REF!</definedName>
    <definedName name="A_KEYWORD_ISSR_208010032_OP_AUSTRIA" localSheetId="0">#REF!</definedName>
    <definedName name="A_KEYWORD_ISSR_208010032_OP_AUSTRIA">#REF!</definedName>
    <definedName name="A_KEYWORD_ISSR_208010032_OP_BEL" localSheetId="0">#REF!</definedName>
    <definedName name="A_KEYWORD_ISSR_208010032_OP_BEL">#REF!</definedName>
    <definedName name="A_KEYWORD_ISSR_208010032_OP_BRAZIL" localSheetId="0">#REF!</definedName>
    <definedName name="A_KEYWORD_ISSR_208010032_OP_BRAZIL">#REF!</definedName>
    <definedName name="A_KEYWORD_ISSR_208010032_OP_CANADA" localSheetId="0">#REF!</definedName>
    <definedName name="A_KEYWORD_ISSR_208010032_OP_CANADA">#REF!</definedName>
    <definedName name="A_KEYWORD_ISSR_208010032_OP_CEE" localSheetId="0">#REF!</definedName>
    <definedName name="A_KEYWORD_ISSR_208010032_OP_CEE">#REF!</definedName>
    <definedName name="A_KEYWORD_ISSR_208010032_OP_CHINA" localSheetId="0">#REF!</definedName>
    <definedName name="A_KEYWORD_ISSR_208010032_OP_CHINA">#REF!</definedName>
    <definedName name="A_KEYWORD_ISSR_208010032_OP_CONS" localSheetId="0">#REF!</definedName>
    <definedName name="A_KEYWORD_ISSR_208010032_OP_CONS">#REF!</definedName>
    <definedName name="A_KEYWORD_ISSR_208010032_OP_DEN" localSheetId="0">#REF!</definedName>
    <definedName name="A_KEYWORD_ISSR_208010032_OP_DEN">#REF!</definedName>
    <definedName name="A_KEYWORD_ISSR_208010032_OP_EU_EX_UK" localSheetId="0">#REF!</definedName>
    <definedName name="A_KEYWORD_ISSR_208010032_OP_EU_EX_UK">#REF!</definedName>
    <definedName name="A_KEYWORD_ISSR_208010032_OP_FIN" localSheetId="0">#REF!</definedName>
    <definedName name="A_KEYWORD_ISSR_208010032_OP_FIN">#REF!</definedName>
    <definedName name="A_KEYWORD_ISSR_208010032_OP_FRA" localSheetId="0">#REF!</definedName>
    <definedName name="A_KEYWORD_ISSR_208010032_OP_FRA">#REF!</definedName>
    <definedName name="A_KEYWORD_ISSR_208010032_OP_GER" localSheetId="0">#REF!</definedName>
    <definedName name="A_KEYWORD_ISSR_208010032_OP_GER">#REF!</definedName>
    <definedName name="A_KEYWORD_ISSR_208010032_OP_GOV" localSheetId="0">#REF!</definedName>
    <definedName name="A_KEYWORD_ISSR_208010032_OP_GOV">#REF!</definedName>
    <definedName name="A_KEYWORD_ISSR_208010032_OP_GRE" localSheetId="0">#REF!</definedName>
    <definedName name="A_KEYWORD_ISSR_208010032_OP_GRE">#REF!</definedName>
    <definedName name="A_KEYWORD_ISSR_208010032_OP_ICE" localSheetId="0">#REF!</definedName>
    <definedName name="A_KEYWORD_ISSR_208010032_OP_ICE">#REF!</definedName>
    <definedName name="A_KEYWORD_ISSR_208010032_OP_IND" localSheetId="0">#REF!</definedName>
    <definedName name="A_KEYWORD_ISSR_208010032_OP_IND">#REF!</definedName>
    <definedName name="A_KEYWORD_ISSR_208010032_OP_INDIA" localSheetId="0">#REF!</definedName>
    <definedName name="A_KEYWORD_ISSR_208010032_OP_INDIA">#REF!</definedName>
    <definedName name="A_KEYWORD_ISSR_208010032_OP_IRE" localSheetId="0">#REF!</definedName>
    <definedName name="A_KEYWORD_ISSR_208010032_OP_IRE">#REF!</definedName>
    <definedName name="A_KEYWORD_ISSR_208010032_OP_ITA" localSheetId="0">#REF!</definedName>
    <definedName name="A_KEYWORD_ISSR_208010032_OP_ITA">#REF!</definedName>
    <definedName name="A_KEYWORD_ISSR_208010032_OP_JAPAN" localSheetId="0">#REF!</definedName>
    <definedName name="A_KEYWORD_ISSR_208010032_OP_JAPAN">#REF!</definedName>
    <definedName name="A_KEYWORD_ISSR_208010032_OP_ME" localSheetId="0">#REF!</definedName>
    <definedName name="A_KEYWORD_ISSR_208010032_OP_ME">#REF!</definedName>
    <definedName name="A_KEYWORD_ISSR_208010032_OP_NETH" localSheetId="0">#REF!</definedName>
    <definedName name="A_KEYWORD_ISSR_208010032_OP_NETH">#REF!</definedName>
    <definedName name="A_KEYWORD_ISSR_208010032_OP_NOR" localSheetId="0">#REF!</definedName>
    <definedName name="A_KEYWORD_ISSR_208010032_OP_NOR">#REF!</definedName>
    <definedName name="A_KEYWORD_ISSR_208010032_OP_NZ" localSheetId="0">#REF!</definedName>
    <definedName name="A_KEYWORD_ISSR_208010032_OP_NZ">#REF!</definedName>
    <definedName name="A_KEYWORD_ISSR_208010032_OP_OTH_AEJ" localSheetId="0">#REF!</definedName>
    <definedName name="A_KEYWORD_ISSR_208010032_OP_OTH_AEJ">#REF!</definedName>
    <definedName name="A_KEYWORD_ISSR_208010032_OP_OTH_AM" localSheetId="0">#REF!</definedName>
    <definedName name="A_KEYWORD_ISSR_208010032_OP_OTH_AM">#REF!</definedName>
    <definedName name="A_KEYWORD_ISSR_208010032_OP_OTH_EMEA" localSheetId="0">#REF!</definedName>
    <definedName name="A_KEYWORD_ISSR_208010032_OP_OTH_EMEA">#REF!</definedName>
    <definedName name="A_KEYWORD_ISSR_208010032_OP_OTHER" localSheetId="0">#REF!</definedName>
    <definedName name="A_KEYWORD_ISSR_208010032_OP_OTHER">#REF!</definedName>
    <definedName name="A_KEYWORD_ISSR_208010032_OP_POR" localSheetId="0">#REF!</definedName>
    <definedName name="A_KEYWORD_ISSR_208010032_OP_POR">#REF!</definedName>
    <definedName name="A_KEYWORD_ISSR_208010032_OP_RUSSIA" localSheetId="0">#REF!</definedName>
    <definedName name="A_KEYWORD_ISSR_208010032_OP_RUSSIA">#REF!</definedName>
    <definedName name="A_KEYWORD_ISSR_208010032_OP_SK" localSheetId="0">#REF!</definedName>
    <definedName name="A_KEYWORD_ISSR_208010032_OP_SK">#REF!</definedName>
    <definedName name="A_KEYWORD_ISSR_208010032_OP_SPA" localSheetId="0">#REF!</definedName>
    <definedName name="A_KEYWORD_ISSR_208010032_OP_SPA">#REF!</definedName>
    <definedName name="A_KEYWORD_ISSR_208010032_OP_SWE" localSheetId="0">#REF!</definedName>
    <definedName name="A_KEYWORD_ISSR_208010032_OP_SWE">#REF!</definedName>
    <definedName name="A_KEYWORD_ISSR_208010032_OP_SWIT" localSheetId="0">#REF!</definedName>
    <definedName name="A_KEYWORD_ISSR_208010032_OP_SWIT">#REF!</definedName>
    <definedName name="A_KEYWORD_ISSR_208010032_OP_TOT_AM" localSheetId="0">#REF!</definedName>
    <definedName name="A_KEYWORD_ISSR_208010032_OP_TOT_AM">#REF!</definedName>
    <definedName name="A_KEYWORD_ISSR_208010032_OP_TOT_ASIA" localSheetId="0">#REF!</definedName>
    <definedName name="A_KEYWORD_ISSR_208010032_OP_TOT_ASIA">#REF!</definedName>
    <definedName name="A_KEYWORD_ISSR_208010032_OP_TOT_EMEA" localSheetId="0">#REF!</definedName>
    <definedName name="A_KEYWORD_ISSR_208010032_OP_TOT_EMEA">#REF!</definedName>
    <definedName name="A_KEYWORD_ISSR_208010032_OP_UK" localSheetId="0">#REF!</definedName>
    <definedName name="A_KEYWORD_ISSR_208010032_OP_UK">#REF!</definedName>
    <definedName name="A_KEYWORD_ISSR_208010032_OP_US" localSheetId="0">#REF!</definedName>
    <definedName name="A_KEYWORD_ISSR_208010032_OP_US">#REF!</definedName>
    <definedName name="A_KEYWORD_ISSR_208010032_SALES_DEN" localSheetId="0">#REF!</definedName>
    <definedName name="A_KEYWORD_ISSR_208010032_SALES_DEN">#REF!</definedName>
    <definedName name="A_KEYWORD_ISSR_208010032_SALES_FIN" localSheetId="0">#REF!</definedName>
    <definedName name="A_KEYWORD_ISSR_208010032_SALES_FIN">#REF!</definedName>
    <definedName name="A_KEYWORD_ISSR_208010032_SALES_ICE" localSheetId="0">#REF!</definedName>
    <definedName name="A_KEYWORD_ISSR_208010032_SALES_ICE">#REF!</definedName>
    <definedName name="A_ModelA" localSheetId="0">#REF!</definedName>
    <definedName name="A_ModelA">#REF!</definedName>
    <definedName name="A_ModelQ" localSheetId="0">#REF!</definedName>
    <definedName name="A_ModelQ">#REF!</definedName>
    <definedName name="a_Principales" localSheetId="0">#REF!,#REF!,#REF!,#REF!,#REF!,#REF!,#REF!,#REF!,#REF!</definedName>
    <definedName name="a_Principales">#REF!,#REF!,#REF!,#REF!,#REF!,#REF!,#REF!,#REF!,#REF!</definedName>
    <definedName name="a0_Primeras_nueve" localSheetId="0">#REF!,#REF!,#REF!,#REF!,#REF!,#REF!,#REF!,#REF!,#REF!</definedName>
    <definedName name="a0_Primeras_nueve">#REF!,#REF!,#REF!,#REF!,#REF!,#REF!,#REF!,#REF!,#REF!</definedName>
    <definedName name="a1_Ventas1" localSheetId="0">#REF!,#REF!,#REF!,#REF!,#REF!,#REF!,#REF!,#REF!,#REF!,#REF!</definedName>
    <definedName name="a1_Ventas1">#REF!,#REF!,#REF!,#REF!,#REF!,#REF!,#REF!,#REF!,#REF!,#REF!</definedName>
    <definedName name="a1_Ventas2a" localSheetId="0">#REF!,#REF!,#REF!,#REF!,#REF!,#REF!,#REF!,#REF!,#REF!,#REF!,#REF!,#REF!</definedName>
    <definedName name="a1_Ventas2a">#REF!,#REF!,#REF!,#REF!,#REF!,#REF!,#REF!,#REF!,#REF!,#REF!,#REF!,#REF!</definedName>
    <definedName name="a3_Gastos_y_MgmentFee" localSheetId="0">#REF!,#REF!,#REF!</definedName>
    <definedName name="a3_Gastos_y_MgmentFee">#REF!,#REF!,#REF!</definedName>
    <definedName name="a4_Inversion_y_amort" localSheetId="0">#REF!,#REF!,#REF!,#REF!,#REF!,#REF!,#REF!</definedName>
    <definedName name="a4_Inversion_y_amort">#REF!,#REF!,#REF!,#REF!,#REF!,#REF!,#REF!</definedName>
    <definedName name="a5_Cap_Imp_y_Financ" localSheetId="0">#REF!,#REF!,#REF!,#REF!</definedName>
    <definedName name="a5_Cap_Imp_y_Financ">#REF!,#REF!,#REF!,#REF!</definedName>
    <definedName name="a6_Deudas" localSheetId="0">#REF!,#REF!,#REF!</definedName>
    <definedName name="a6_Deudas">#REF!,#REF!,#REF!</definedName>
    <definedName name="a7_Rdos_Fin_y_PN" localSheetId="0">#REF!,#REF!,#REF!,#REF!</definedName>
    <definedName name="a7_Rdos_Fin_y_PN">#REF!,#REF!,#REF!,#REF!</definedName>
    <definedName name="a8_Participadas1_sinTyssa" localSheetId="0">#REF!,#REF!,#REF!,#REF!,#REF!,#REF!,#REF!,#REF!,#REF!,#REF!,#REF!,#REF!</definedName>
    <definedName name="a8_Participadas1_sinTyssa">#REF!,#REF!,#REF!,#REF!,#REF!,#REF!,#REF!,#REF!,#REF!,#REF!,#REF!,#REF!</definedName>
    <definedName name="a8_Participadas2_Tyssa" localSheetId="0">#REF!,#REF!</definedName>
    <definedName name="a8_Participadas2_Tyssa">#REF!,#REF!</definedName>
    <definedName name="a9_Valor" localSheetId="0">#REF!,#REF!</definedName>
    <definedName name="a9_Valor">#REF!,#REF!</definedName>
    <definedName name="a99_Calculo_Valor" localSheetId="0">#REF!,#REF!,#REF!</definedName>
    <definedName name="a99_Calculo_Valor">#REF!,#REF!,#REF!</definedName>
    <definedName name="AA" localSheetId="0">#REF!</definedName>
    <definedName name="AA">#REF!</definedName>
    <definedName name="AA_Print_Annual" localSheetId="0">#REF!</definedName>
    <definedName name="AA_Print_Annual">#REF!</definedName>
    <definedName name="AA_Print_Quarter" localSheetId="0">#REF!</definedName>
    <definedName name="AA_Print_Quarter">#REF!</definedName>
    <definedName name="aaa" localSheetId="0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aaa" hidden="1">{"'Check Request'!$A$1:$BF$37"}</definedName>
    <definedName name="AAA_DOCTOPS" hidden="1">"AAA_SET"</definedName>
    <definedName name="AAA_duser" hidden="1">"OFF"</definedName>
    <definedName name="aaa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" hidden="1">{"'Check Request'!$A$1:$BF$37"}</definedName>
    <definedName name="aaaa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aaaa" hidden="1">#N/A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a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B" localSheetId="0">#REF!</definedName>
    <definedName name="AB">#REF!</definedName>
    <definedName name="ABB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BB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bbrevEDL" localSheetId="0">#REF!</definedName>
    <definedName name="abbrevEDL">#REF!</definedName>
    <definedName name="ABBREVIATED" localSheetId="0">#REF!</definedName>
    <definedName name="ABBREVIATED">#REF!</definedName>
    <definedName name="Abbreviated1" localSheetId="0">#REF!</definedName>
    <definedName name="Abbreviated1">#REF!</definedName>
    <definedName name="AbbreviatedDIS" localSheetId="0">#REF!</definedName>
    <definedName name="AbbreviatedDIS">#REF!</definedName>
    <definedName name="abc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bc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ac" localSheetId="0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AC">#REF!</definedName>
    <definedName name="Acc_payable_growth_fore" localSheetId="0">#REF!</definedName>
    <definedName name="Acc_payable_growth_fore">#REF!</definedName>
    <definedName name="Acc_Rec_growth_fore" localSheetId="0">#REF!</definedName>
    <definedName name="Acc_Rec_growth_fore">#REF!</definedName>
    <definedName name="Access_Button" hidden="1">"dataLink_ver1__Sheet1_List"</definedName>
    <definedName name="AccessDatabase" hidden="1">"C:\dataLink(ver1).mdb"</definedName>
    <definedName name="account" localSheetId="0">#REF!</definedName>
    <definedName name="account">#REF!</definedName>
    <definedName name="accounts" localSheetId="0">#REF!</definedName>
    <definedName name="accounts">#REF!</definedName>
    <definedName name="Accounts_payable" localSheetId="0">#REF!</definedName>
    <definedName name="Accounts_payable">#REF!</definedName>
    <definedName name="ACCR93" localSheetId="0">#REF!</definedName>
    <definedName name="ACCR93">#REF!</definedName>
    <definedName name="ACCR94" localSheetId="0">#REF!</definedName>
    <definedName name="ACCR94">#REF!</definedName>
    <definedName name="ACCR95" localSheetId="0">#REF!</definedName>
    <definedName name="ACCR95">#REF!</definedName>
    <definedName name="Accrued_compensation_growth_fore" localSheetId="0">#REF!</definedName>
    <definedName name="Accrued_compensation_growth_fore">#REF!</definedName>
    <definedName name="Accrued_expenses_growth_fore" localSheetId="0">#REF!</definedName>
    <definedName name="Accrued_expenses_growth_fore">#REF!</definedName>
    <definedName name="Accum_Cap_Expenses_growth_fore" localSheetId="0">#REF!</definedName>
    <definedName name="Accum_Cap_Expenses_growth_fore">#REF!</definedName>
    <definedName name="Accum_Goodwill_Amort_growth_fore" localSheetId="0">#REF!</definedName>
    <definedName name="Accum_Goodwill_Amort_growth_fore">#REF!</definedName>
    <definedName name="accy" localSheetId="0">#REF!</definedName>
    <definedName name="accy">#REF!</definedName>
    <definedName name="ACQCAPX00" localSheetId="0">#REF!</definedName>
    <definedName name="ACQCAPX00">#REF!</definedName>
    <definedName name="ACQCAPX01" localSheetId="0">#REF!</definedName>
    <definedName name="ACQCAPX01">#REF!</definedName>
    <definedName name="ACQCAPX02" localSheetId="0">#REF!</definedName>
    <definedName name="ACQCAPX02">#REF!</definedName>
    <definedName name="ACQCAPX03" localSheetId="0">#REF!</definedName>
    <definedName name="ACQCAPX03">#REF!</definedName>
    <definedName name="ACQCAPX98" localSheetId="0">#REF!</definedName>
    <definedName name="ACQCAPX98">#REF!</definedName>
    <definedName name="ACQCAPX99" localSheetId="0">#REF!</definedName>
    <definedName name="ACQCAPX99">#REF!</definedName>
    <definedName name="ACQTOW00" localSheetId="0">#REF!</definedName>
    <definedName name="ACQTOW00">#REF!</definedName>
    <definedName name="ACQTOW01" localSheetId="0">#REF!</definedName>
    <definedName name="ACQTOW01">#REF!</definedName>
    <definedName name="ACQTOW02" localSheetId="0">#REF!</definedName>
    <definedName name="ACQTOW02">#REF!</definedName>
    <definedName name="ACQTOW03" localSheetId="0">#REF!</definedName>
    <definedName name="ACQTOW03">#REF!</definedName>
    <definedName name="ACQTOW98" localSheetId="0">#REF!</definedName>
    <definedName name="ACQTOW98">#REF!</definedName>
    <definedName name="ACQTOW99" localSheetId="0">#REF!</definedName>
    <definedName name="ACQTOW99">#REF!</definedName>
    <definedName name="acquiror" localSheetId="0">#REF!</definedName>
    <definedName name="acquiror">#REF!</definedName>
    <definedName name="Acquisition_divestments" localSheetId="0">#REF!</definedName>
    <definedName name="Acquisition_divestments">#REF!</definedName>
    <definedName name="acquisitions" localSheetId="0">#REF!</definedName>
    <definedName name="acquisitions">#REF!</definedName>
    <definedName name="active_flag" localSheetId="0">#REF!</definedName>
    <definedName name="active_flag">#REF!</definedName>
    <definedName name="AD" localSheetId="0">#REF!</definedName>
    <definedName name="ad">#REF!</definedName>
    <definedName name="Ad_rev" localSheetId="0">#REF!</definedName>
    <definedName name="Ad_rev">#REF!</definedName>
    <definedName name="ADDCASE" localSheetId="0">#REF!</definedName>
    <definedName name="ADDCASE">#REF!</definedName>
    <definedName name="ADDED_VALUE" localSheetId="0">#REF!</definedName>
    <definedName name="ADDED_VALUE">#REF!</definedName>
    <definedName name="adfa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dfa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dj" localSheetId="0" hidden="1">{"Base_rev",#N/A,FALSE,"Proj_IS_Base";"Projrev",#N/A,FALSE,"Proj_IS_wOTLC";"Delta",#N/A,FALSE,"Delta Rev_PV"}</definedName>
    <definedName name="Adj" hidden="1">{"Base_rev",#N/A,FALSE,"Proj_IS_Base";"Projrev",#N/A,FALSE,"Proj_IS_wOTLC";"Delta",#N/A,FALSE,"Delta Rev_PV"}</definedName>
    <definedName name="Adj_net_oper_fore" localSheetId="0">#REF!</definedName>
    <definedName name="Adj_net_oper_fore">#REF!</definedName>
    <definedName name="Adjusted_EPS" localSheetId="0">#REF!</definedName>
    <definedName name="Adjusted_EPS">#REF!</definedName>
    <definedName name="Adjusted_Net_Operating_Profit" localSheetId="0">#REF!</definedName>
    <definedName name="Adjusted_Net_Operating_Profit">#REF!</definedName>
    <definedName name="AdjustedNetIncome" localSheetId="0">#REF!</definedName>
    <definedName name="AdjustedNetIncome">#REF!</definedName>
    <definedName name="AdjustmentsToPTI" localSheetId="0">#REF!</definedName>
    <definedName name="AdjustmentsToPTI">#REF!</definedName>
    <definedName name="AdjustmentsToTaxes" localSheetId="0">#REF!</definedName>
    <definedName name="AdjustmentsToTaxes">#REF!</definedName>
    <definedName name="ADMIN" localSheetId="0">#REF!</definedName>
    <definedName name="ADMIN">#REF!</definedName>
    <definedName name="ADR_EXRATE" localSheetId="0">#REF!</definedName>
    <definedName name="ADR_EXRATE">#REF!</definedName>
    <definedName name="ADREV_2002" localSheetId="0">#REF!</definedName>
    <definedName name="ADREV_2002">#REF!</definedName>
    <definedName name="AdRev_2003" localSheetId="0">#REF!</definedName>
    <definedName name="AdRev_2003">#REF!</definedName>
    <definedName name="AdRev_2004" localSheetId="0">#REF!</definedName>
    <definedName name="AdRev_2004">#REF!</definedName>
    <definedName name="ADREVS" localSheetId="0">#REF!</definedName>
    <definedName name="ADREVS">#REF!</definedName>
    <definedName name="ADREVS_2001" localSheetId="0">#REF!</definedName>
    <definedName name="ADREVS_2001">#REF!</definedName>
    <definedName name="ADREVS98" localSheetId="0">#REF!</definedName>
    <definedName name="ADREVS98">#REF!</definedName>
    <definedName name="ADREVS99" localSheetId="0">#REF!</definedName>
    <definedName name="ADREVS99">#REF!</definedName>
    <definedName name="ads" localSheetId="0">#REF!</definedName>
    <definedName name="ads">#REF!</definedName>
    <definedName name="Advance" localSheetId="0">#REF!</definedName>
    <definedName name="Advance">#REF!</definedName>
    <definedName name="Advertise_Shipping" localSheetId="0">#REF!</definedName>
    <definedName name="Advertise_Shipping">#REF!</definedName>
    <definedName name="Advertising_Exp" localSheetId="0">#REF!</definedName>
    <definedName name="Advertising_Exp">#REF!</definedName>
    <definedName name="AE" localSheetId="0">#REF!</definedName>
    <definedName name="AE">#REF!</definedName>
    <definedName name="afdadfasdf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adfasdf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sa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fdsas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g" hidden="1">#N/A</definedName>
    <definedName name="AJHFkjDGHF" localSheetId="0" hidden="1">{"Annual_Income",#N/A,FALSE,"Report Page";"Balance_Cash_Flow",#N/A,FALSE,"Report Page";"Quarterly_Income",#N/A,FALSE,"Report Page"}</definedName>
    <definedName name="AJHFkjDGHF" hidden="1">{"Annual_Income",#N/A,FALSE,"Report Page";"Balance_Cash_Flow",#N/A,FALSE,"Report Page";"Quarterly_Income",#N/A,FALSE,"Report Page"}</definedName>
    <definedName name="All_00_PS" localSheetId="0">#REF!</definedName>
    <definedName name="All_00_PS">#REF!</definedName>
    <definedName name="All_00_Rev" localSheetId="0">#REF!</definedName>
    <definedName name="All_00_Rev">#REF!</definedName>
    <definedName name="All_97_PS" localSheetId="0">#REF!</definedName>
    <definedName name="All_97_PS">#REF!</definedName>
    <definedName name="All_97_Rev" localSheetId="0">#REF!</definedName>
    <definedName name="All_97_Rev">#REF!</definedName>
    <definedName name="All_98_PS" localSheetId="0">#REF!</definedName>
    <definedName name="All_98_PS">#REF!</definedName>
    <definedName name="All_98_Rev" localSheetId="0">#REF!</definedName>
    <definedName name="All_98_Rev">#REF!</definedName>
    <definedName name="All_99_PS" localSheetId="0">#REF!</definedName>
    <definedName name="All_99_PS">#REF!</definedName>
    <definedName name="All_99_Rev" localSheetId="0">#REF!</definedName>
    <definedName name="All_99_Rev">#REF!</definedName>
    <definedName name="ALL_EDL" localSheetId="0">#REF!</definedName>
    <definedName name="ALL_EDL">#REF!</definedName>
    <definedName name="All_EPS_00" localSheetId="0">#REF!</definedName>
    <definedName name="All_EPS_00">#REF!</definedName>
    <definedName name="All_EPS_98" localSheetId="0">#REF!</definedName>
    <definedName name="All_EPS_98">#REF!</definedName>
    <definedName name="All_EPS_99" localSheetId="0">#REF!</definedName>
    <definedName name="All_EPS_99">#REF!</definedName>
    <definedName name="All_Mkt_Cap" localSheetId="0">#REF!</definedName>
    <definedName name="All_Mkt_Cap">#REF!</definedName>
    <definedName name="All_Off_High" localSheetId="0">#REF!</definedName>
    <definedName name="All_Off_High">#REF!</definedName>
    <definedName name="All_Stocks" localSheetId="0">#REF!</definedName>
    <definedName name="All_Stocks">#REF!</definedName>
    <definedName name="ALLEBITDS" localSheetId="0">#REF!</definedName>
    <definedName name="ALLEBITDS">#REF!</definedName>
    <definedName name="ALLOC" localSheetId="0">#REF!</definedName>
    <definedName name="ALLOC">#REF!</definedName>
    <definedName name="allocationcal" localSheetId="0">#REF!,#REF!</definedName>
    <definedName name="allocationcal">#REF!,#REF!</definedName>
    <definedName name="AllTables" localSheetId="0">{5}</definedName>
    <definedName name="AllTables">{5}</definedName>
    <definedName name="alternative" localSheetId="0">#REF!</definedName>
    <definedName name="alternative">#REF!</definedName>
    <definedName name="Amort" localSheetId="0">#REF!</definedName>
    <definedName name="amort">#REF!</definedName>
    <definedName name="an" localSheetId="0">[0]!is1b,[0]!is1c,[0]!STATS2,[0]!STATS3</definedName>
    <definedName name="an">#REF!,#REF!,#REF!,#REF!</definedName>
    <definedName name="annual" localSheetId="0">#REF!</definedName>
    <definedName name="annual">#REF!</definedName>
    <definedName name="another" localSheetId="0">[0]!is1b,[0]!is1c,[0]!STATS2,[0]!STATS3</definedName>
    <definedName name="another">#REF!,#REF!,#REF!,#REF!</definedName>
    <definedName name="ANS_NONE00" localSheetId="0">#REF!</definedName>
    <definedName name="ANS_NONE00">#REF!</definedName>
    <definedName name="AP" localSheetId="0">#REF!</definedName>
    <definedName name="AP">#REF!</definedName>
    <definedName name="AR" localSheetId="0">#REF!</definedName>
    <definedName name="AR">#REF!</definedName>
    <definedName name="AREA_IMPRESION" localSheetId="0">#REF!,#REF!,#REF!,#REF!,#REF!,#REF!,#REF!,#REF!</definedName>
    <definedName name="AREA_IMPRESION">#REF!,#REF!,#REF!,#REF!,#REF!,#REF!,#REF!,#REF!</definedName>
    <definedName name="Argentina" localSheetId="0">#REF!</definedName>
    <definedName name="Argentina">#REF!</definedName>
    <definedName name="ArgentinaBalanceSheet" localSheetId="0">#REF!</definedName>
    <definedName name="ArgentinaBalanceSheet">#REF!</definedName>
    <definedName name="ArgentinaCashFlow" localSheetId="0">#REF!</definedName>
    <definedName name="ArgentinaCashFlow">#REF!</definedName>
    <definedName name="ArgentinaIncomeStatement" localSheetId="0">#REF!</definedName>
    <definedName name="ArgentinaIncomeStatement">#REF!</definedName>
    <definedName name="Arial" localSheetId="0">#REF!</definedName>
    <definedName name="Arial">#REF!</definedName>
    <definedName name="ARPU" localSheetId="0">#REF!</definedName>
    <definedName name="ARPU">#REF!</definedName>
    <definedName name="as" localSheetId="0">#REF!</definedName>
    <definedName name="as" hidden="1">"c2895"</definedName>
    <definedName name="AS2DocOpenMode" hidden="1">"AS2DocumentEdit"</definedName>
    <definedName name="AS2NamedRange" hidden="1">17</definedName>
    <definedName name="AS2ReportLS" hidden="1">1</definedName>
    <definedName name="AS2SyncStepLS" hidden="1">0</definedName>
    <definedName name="AS2TickmarkLS" localSheetId="0" hidden="1">#REF!</definedName>
    <definedName name="AS2TickmarkLS" hidden="1">#REF!</definedName>
    <definedName name="AS2VersionLS" hidden="1">300</definedName>
    <definedName name="asd" localSheetId="0" hidden="1">{#N/A,#N/A,FALSE,"Aging Summary";#N/A,#N/A,FALSE,"Ratio Analysis";#N/A,#N/A,FALSE,"Test 120 Day Accts";#N/A,#N/A,FALSE,"Tickmarks"}</definedName>
    <definedName name="asd" hidden="1">{#N/A,#N/A,FALSE,"Aging Summary";#N/A,#N/A,FALSE,"Ratio Analysis";#N/A,#N/A,FALSE,"Test 120 Day Accts";#N/A,#N/A,FALSE,"Tickmarks"}</definedName>
    <definedName name="asdasd" localSheetId="0" hidden="1">{#N/A,#N/A,FALSE,"Const";#N/A,#N/A,FALSE,"P&amp;L";#N/A,#N/A,FALSE,"Sale"}</definedName>
    <definedName name="asdasd" hidden="1">{#N/A,#N/A,FALSE,"Const";#N/A,#N/A,FALSE,"P&amp;L";#N/A,#N/A,FALSE,"Sale"}</definedName>
    <definedName name="asdf">#N/A</definedName>
    <definedName name="asdf2" localSheetId="0" hidden="1">{"reports",#N/A,FALSE,"Balance Sheet"}</definedName>
    <definedName name="asdf2" hidden="1">{"reports",#N/A,FALSE,"Balance Sheet"}</definedName>
    <definedName name="asdfbackground" localSheetId="0" hidden="1">{"reports",#N/A,FALSE,"Balance Sheet"}</definedName>
    <definedName name="asdfbackground" hidden="1">{"reports",#N/A,FALSE,"Balance Sheet"}</definedName>
    <definedName name="asdg" localSheetId="0">#REF!</definedName>
    <definedName name="asdg">#REF!</definedName>
    <definedName name="asfafq" hidden="1">#N/A</definedName>
    <definedName name="asfp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sfpd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Asia" localSheetId="0">#REF!</definedName>
    <definedName name="Asia">#REF!</definedName>
    <definedName name="Asia_w" localSheetId="0">#REF!</definedName>
    <definedName name="Asia_w">#REF!</definedName>
    <definedName name="ASP" localSheetId="0">#REF!</definedName>
    <definedName name="ASP">#REF!</definedName>
    <definedName name="ass" localSheetId="0">#REF!</definedName>
    <definedName name="ass">#REF!</definedName>
    <definedName name="ASSET_SALES" localSheetId="0">#REF!</definedName>
    <definedName name="ASSET_SALES">#REF!</definedName>
    <definedName name="ASSET_VALUE" localSheetId="0">#REF!</definedName>
    <definedName name="ASSET_VALUE">#REF!</definedName>
    <definedName name="AssetsCurrentAccountsReceivableAllowance">0</definedName>
    <definedName name="AssetsCurrentAccountsReceivableGross">0</definedName>
    <definedName name="AssetsCurrentAccountsReceivableNet" localSheetId="0">#REF!</definedName>
    <definedName name="AssetsCurrentAccountsReceivableNet">#REF!</definedName>
    <definedName name="AssetsCurrentCash" localSheetId="0">#REF!</definedName>
    <definedName name="AssetsCurrentCash">#REF!</definedName>
    <definedName name="AssetsCurrentDeferredIncomeTaxes" localSheetId="0">#REF!</definedName>
    <definedName name="AssetsCurrentDeferredIncomeTaxes">#REF!</definedName>
    <definedName name="AssetsCurrentInventories" localSheetId="0">#REF!</definedName>
    <definedName name="AssetsCurrentInventories">#REF!</definedName>
    <definedName name="AssetsCurrentOther">0</definedName>
    <definedName name="AssetsCurrentPrepaidExpenses" localSheetId="0">#REF!</definedName>
    <definedName name="AssetsCurrentPrepaidExpenses">#REF!</definedName>
    <definedName name="AssetsCurrentShortTermInvestments">0</definedName>
    <definedName name="AssetsCurrentTotal" localSheetId="0">#REF!</definedName>
    <definedName name="AssetsCurrentTotal">#REF!</definedName>
    <definedName name="AssetsIntangiblesAccumulatedAmortization">0</definedName>
    <definedName name="AssetsIntangiblesGross">0</definedName>
    <definedName name="AssetsIntangiblesNet" localSheetId="0">#REF!</definedName>
    <definedName name="AssetsIntangiblesNet">#REF!</definedName>
    <definedName name="AssetsInvestments" localSheetId="0">#REF!</definedName>
    <definedName name="AssetsInvestments">#REF!</definedName>
    <definedName name="AssetsOther" localSheetId="0">#REF!+#REF!</definedName>
    <definedName name="AssetsOther">#REF!+#REF!</definedName>
    <definedName name="AssetsOtherAccumulatedAmortization">0</definedName>
    <definedName name="AssetsOtherGross">0</definedName>
    <definedName name="AssetsOtherNet">0</definedName>
    <definedName name="AssetsPPEAccumulatedDepreciation" localSheetId="0">#REF!</definedName>
    <definedName name="AssetsPPEAccumulatedDepreciation">#REF!</definedName>
    <definedName name="AssetsPPEGross" localSheetId="0">#REF!</definedName>
    <definedName name="AssetsPPEGross">#REF!</definedName>
    <definedName name="AssetsPPENet" localSheetId="0">#REF!</definedName>
    <definedName name="AssetsPPENet">#REF!</definedName>
    <definedName name="AssetsTotal" localSheetId="0">#REF!</definedName>
    <definedName name="AssetsTotal">#REF!</definedName>
    <definedName name="Associated_income" localSheetId="0">#REF!</definedName>
    <definedName name="Associated_income">#REF!</definedName>
    <definedName name="Assum_First_Hist_Yr" localSheetId="0">#REF!</definedName>
    <definedName name="Assum_First_Hist_Yr">#REF!</definedName>
    <definedName name="Assum_First_Proj_Yr" localSheetId="0">#REF!</definedName>
    <definedName name="Assum_First_Proj_Yr">#REF!</definedName>
    <definedName name="asum1" localSheetId="0">#REF!</definedName>
    <definedName name="asum1">#REF!</definedName>
    <definedName name="asum2" localSheetId="0">#REF!</definedName>
    <definedName name="asum2">#REF!</definedName>
    <definedName name="ASUM3" localSheetId="0">#REF!</definedName>
    <definedName name="ASUM3">#REF!</definedName>
    <definedName name="AT" localSheetId="0">{5}</definedName>
    <definedName name="AT">{5}</definedName>
    <definedName name="at_a_glance" localSheetId="0">#REF!</definedName>
    <definedName name="at_a_glance">#REF!</definedName>
    <definedName name="ATCF00B" localSheetId="0">#REF!</definedName>
    <definedName name="ATCF00B">#REF!</definedName>
    <definedName name="ATCF00PFB" localSheetId="0">#REF!</definedName>
    <definedName name="ATCF00PFB">#REF!</definedName>
    <definedName name="ATCF01B" localSheetId="0">#REF!</definedName>
    <definedName name="ATCF01B">#REF!</definedName>
    <definedName name="ATCF02B" localSheetId="0">#REF!</definedName>
    <definedName name="ATCF02B">#REF!</definedName>
    <definedName name="ATCF02C" localSheetId="0">#REF!</definedName>
    <definedName name="ATCF02C">#REF!</definedName>
    <definedName name="ATCF03B" localSheetId="0">#REF!</definedName>
    <definedName name="ATCF03B">#REF!</definedName>
    <definedName name="ATCF93B" localSheetId="0">#REF!</definedName>
    <definedName name="ATCF93B">#REF!</definedName>
    <definedName name="ATCF94B" localSheetId="0">#REF!</definedName>
    <definedName name="ATCF94B">#REF!</definedName>
    <definedName name="ATCF95B" localSheetId="0">#REF!</definedName>
    <definedName name="ATCF95B">#REF!</definedName>
    <definedName name="ATCF96B" localSheetId="0">#REF!</definedName>
    <definedName name="ATCF96B">#REF!</definedName>
    <definedName name="ATCF97B" localSheetId="0">#REF!</definedName>
    <definedName name="ATCF97B">#REF!</definedName>
    <definedName name="ATCF98B" localSheetId="0">#REF!</definedName>
    <definedName name="ATCF98B">#REF!</definedName>
    <definedName name="ATCF99B" localSheetId="0">#REF!</definedName>
    <definedName name="ATCF99B">#REF!</definedName>
    <definedName name="ATCF99PFB" localSheetId="0">#REF!</definedName>
    <definedName name="ATCF99PFB">#REF!</definedName>
    <definedName name="atl" localSheetId="0">#REF!</definedName>
    <definedName name="atl">#REF!</definedName>
    <definedName name="AU" localSheetId="0">#REF!</definedName>
    <definedName name="AU">#REF!</definedName>
    <definedName name="audnew" localSheetId="0">#REF!</definedName>
    <definedName name="audnew">#REF!</definedName>
    <definedName name="audold" localSheetId="0">#REF!</definedName>
    <definedName name="audold">#REF!</definedName>
    <definedName name="Aust" localSheetId="0">#REF!</definedName>
    <definedName name="Aust">#REF!</definedName>
    <definedName name="avaaaaav" hidden="1">#N/A</definedName>
    <definedName name="avedebt1997" localSheetId="0">#REF!</definedName>
    <definedName name="avedebt1997">#REF!</definedName>
    <definedName name="avedebt1998" localSheetId="0">#REF!</definedName>
    <definedName name="avedebt1998">#REF!</definedName>
    <definedName name="Average_invested_capital" localSheetId="0">#REF!</definedName>
    <definedName name="Average_invested_capital">#REF!</definedName>
    <definedName name="Average_invested_capital_DCF" localSheetId="0">#REF!</definedName>
    <definedName name="Average_invested_capital_DCF">#REF!</definedName>
    <definedName name="AverageCommonShares" localSheetId="0">#REF!</definedName>
    <definedName name="AverageCommonShares">#REF!</definedName>
    <definedName name="AverageDaysInventory" localSheetId="0">#REF!</definedName>
    <definedName name="AverageDaysInventory">#REF!</definedName>
    <definedName name="AverageDaysPayable" localSheetId="0">#REF!</definedName>
    <definedName name="AverageDaysPayable">#REF!</definedName>
    <definedName name="AverageDSO" localSheetId="0">#REF!</definedName>
    <definedName name="AverageDSO">#REF!</definedName>
    <definedName name="AverageInvTurns" localSheetId="0">#REF!</definedName>
    <definedName name="AverageInvTurns">#REF!</definedName>
    <definedName name="AverageNWC" localSheetId="0">#REF!</definedName>
    <definedName name="AverageNWC">#REF!</definedName>
    <definedName name="AVGFDSHARES" localSheetId="0">#REF!</definedName>
    <definedName name="AVGFDSHARES">#REF!</definedName>
    <definedName name="AvgSellPr" localSheetId="0" hidden="1">#REF!,#REF!,#REF!,#REF!,#REF!,#REF!,#REF!,#REF!</definedName>
    <definedName name="AvgSellPr" hidden="1">#REF!,#REF!,#REF!,#REF!,#REF!,#REF!,#REF!,#REF!</definedName>
    <definedName name="AVGSHARES" localSheetId="0">#REF!</definedName>
    <definedName name="AVGSHARES">#REF!</definedName>
    <definedName name="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">#REF!</definedName>
    <definedName name="BA" localSheetId="0">#REF!</definedName>
    <definedName name="BA">#REF!</definedName>
    <definedName name="ba_cash" localSheetId="0">#REF!</definedName>
    <definedName name="ba_cash">#REF!</definedName>
    <definedName name="ba_cur_ass" localSheetId="0">#REF!</definedName>
    <definedName name="ba_cur_ass">#REF!</definedName>
    <definedName name="ba_stock" localSheetId="0">#REF!</definedName>
    <definedName name="ba_stock">#REF!</definedName>
    <definedName name="ba_tot_ass" localSheetId="0">#REF!</definedName>
    <definedName name="ba_tot_ass">#REF!</definedName>
    <definedName name="ba_wip" localSheetId="0">#REF!</definedName>
    <definedName name="ba_wip">#REF!</definedName>
    <definedName name="backbone" localSheetId="0">#REF!</definedName>
    <definedName name="backbone">#REF!</definedName>
    <definedName name="backto" localSheetId="0">#REF!</definedName>
    <definedName name="backto">#REF!</definedName>
    <definedName name="BackToMain">#N/A</definedName>
    <definedName name="backtomain2">#N/A</definedName>
    <definedName name="Bad_Debt" localSheetId="0">#REF!</definedName>
    <definedName name="Bad_Debt">#REF!</definedName>
    <definedName name="bahtnew" localSheetId="0">#REF!</definedName>
    <definedName name="bahtnew">#REF!</definedName>
    <definedName name="bahtold" localSheetId="0">#REF!</definedName>
    <definedName name="bahtold">#REF!</definedName>
    <definedName name="BalanceSheet" localSheetId="0">#REF!</definedName>
    <definedName name="BalanceSheet">#REF!</definedName>
    <definedName name="BALFULL" localSheetId="0">#REF!</definedName>
    <definedName name="BALFULL">#REF!</definedName>
    <definedName name="BALSHT" localSheetId="0">#REF!</definedName>
    <definedName name="BALSHT">#REF!</definedName>
    <definedName name="bandcopinc1997" localSheetId="0">#REF!</definedName>
    <definedName name="bandcopinc1997">#REF!</definedName>
    <definedName name="bandcopinc1998" localSheetId="0">#REF!</definedName>
    <definedName name="bandcopinc1998">#REF!</definedName>
    <definedName name="bandcopinc1999" localSheetId="0">#REF!</definedName>
    <definedName name="bandcopinc1999">#REF!</definedName>
    <definedName name="bandcopinc2000" localSheetId="0">#REF!</definedName>
    <definedName name="bandcopinc2000">#REF!</definedName>
    <definedName name="bandcopinc2001" localSheetId="0">#REF!</definedName>
    <definedName name="bandcopinc2001">#REF!</definedName>
    <definedName name="bandcopinc2002" localSheetId="0">#REF!</definedName>
    <definedName name="bandcopinc2002">#REF!</definedName>
    <definedName name="bandcopinc2003" localSheetId="0">#REF!</definedName>
    <definedName name="bandcopinc2003">#REF!</definedName>
    <definedName name="baseassump" localSheetId="0">#REF!</definedName>
    <definedName name="baseassump">#REF!</definedName>
    <definedName name="baseassumption" localSheetId="0">#REF!</definedName>
    <definedName name="baseassumption">#REF!</definedName>
    <definedName name="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">#REF!</definedName>
    <definedName name="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bbb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bbb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bbbbbbbbbbbbbbbbbbbb">36943.5090625</definedName>
    <definedName name="BC" localSheetId="0">#REF!</definedName>
    <definedName name="BC">#REF!</definedName>
    <definedName name="bcd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bcd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BCF00" localSheetId="0">#REF!</definedName>
    <definedName name="BCF00">#REF!</definedName>
    <definedName name="BCF00PF" localSheetId="0">#REF!</definedName>
    <definedName name="BCF00PF">#REF!</definedName>
    <definedName name="BCF99PF" localSheetId="0">#REF!</definedName>
    <definedName name="BCF99PF">#REF!</definedName>
    <definedName name="BCFMARG00" localSheetId="0">#REF!</definedName>
    <definedName name="BCFMARG00">#REF!</definedName>
    <definedName name="BCFMARG00PF" localSheetId="0">#REF!</definedName>
    <definedName name="BCFMARG00PF">#REF!</definedName>
    <definedName name="BCFMARG01" localSheetId="0">#REF!</definedName>
    <definedName name="BCFMARG01">#REF!</definedName>
    <definedName name="BCFMARG02" localSheetId="0">#REF!</definedName>
    <definedName name="BCFMARG02">#REF!</definedName>
    <definedName name="BCFMARG93" localSheetId="0">#REF!</definedName>
    <definedName name="BCFMARG93">#REF!</definedName>
    <definedName name="BCFMARG94" localSheetId="0">#REF!</definedName>
    <definedName name="BCFMARG94">#REF!</definedName>
    <definedName name="BCFMARG95" localSheetId="0">#REF!</definedName>
    <definedName name="BCFMARG95">#REF!</definedName>
    <definedName name="BCFMARG97" localSheetId="0">#REF!</definedName>
    <definedName name="BCFMARG97">#REF!</definedName>
    <definedName name="BCFMARG98" localSheetId="0">#REF!</definedName>
    <definedName name="BCFMARG98">#REF!</definedName>
    <definedName name="BCFMARG99" localSheetId="0">#REF!</definedName>
    <definedName name="BCFMARG99">#REF!</definedName>
    <definedName name="BCFMARG99PF" localSheetId="0">#REF!</definedName>
    <definedName name="BCFMARG99PF">#REF!</definedName>
    <definedName name="BD" localSheetId="0">#REF!</definedName>
    <definedName name="BD">#REF!</definedName>
    <definedName name="BDN" localSheetId="0">#REF!</definedName>
    <definedName name="BDN">#REF!</definedName>
    <definedName name="BE" localSheetId="0">#REF!</definedName>
    <definedName name="BE">#REF!</definedName>
    <definedName name="Bear" localSheetId="0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nefits" localSheetId="0">#REF!</definedName>
    <definedName name="benefits">#REF!</definedName>
    <definedName name="BEPT93" localSheetId="0">#REF!</definedName>
    <definedName name="BEPT93">#REF!</definedName>
    <definedName name="BEPT94" localSheetId="0">#REF!</definedName>
    <definedName name="BEPT94">#REF!</definedName>
    <definedName name="BEPT95" localSheetId="0">#REF!</definedName>
    <definedName name="BEPT95">#REF!</definedName>
    <definedName name="BERLI" localSheetId="0">#REF!</definedName>
    <definedName name="BERLI">#REF!</definedName>
    <definedName name="BETA" localSheetId="0">#REF!</definedName>
    <definedName name="BETA">#REF!</definedName>
    <definedName name="BG_Del" hidden="1">15</definedName>
    <definedName name="BG_Ins" hidden="1">4</definedName>
    <definedName name="BG_Mod" hidden="1">6</definedName>
    <definedName name="Bk_Mtg_Loan_gwt" localSheetId="0">#REF!</definedName>
    <definedName name="Bk_Mtg_Loan_gwt">#REF!</definedName>
    <definedName name="BkBgn" localSheetId="0">#REF!</definedName>
    <definedName name="BkBgn">#REF!</definedName>
    <definedName name="bl_pens_prov" localSheetId="0">#REF!</definedName>
    <definedName name="bl_pens_prov">#REF!</definedName>
    <definedName name="bl_sh_fund" localSheetId="0">#REF!</definedName>
    <definedName name="bl_sh_fund">#REF!</definedName>
    <definedName name="bl_tot_cur_liab" localSheetId="0">#REF!</definedName>
    <definedName name="bl_tot_cur_liab">#REF!</definedName>
    <definedName name="bl_tot_liab_over" localSheetId="0">#REF!</definedName>
    <definedName name="bl_tot_liab_over">#REF!</definedName>
    <definedName name="bl_tot_liab_use_over" localSheetId="0">#REF!</definedName>
    <definedName name="bl_tot_liab_use_over">#REF!</definedName>
    <definedName name="BLA" localSheetId="0">#REF!</definedName>
    <definedName name="bla">{"Client Name or Project Name"}</definedName>
    <definedName name="BLPB1" localSheetId="0" hidden="1">#REF!</definedName>
    <definedName name="BLPB1" hidden="1">#REF!</definedName>
    <definedName name="BLPB10" localSheetId="0" hidden="1">#REF!</definedName>
    <definedName name="BLPB10" hidden="1">#REF!</definedName>
    <definedName name="BLPB100" localSheetId="0" hidden="1">#REF!</definedName>
    <definedName name="BLPB100" hidden="1">#REF!</definedName>
    <definedName name="BLPB101" localSheetId="0" hidden="1">#REF!</definedName>
    <definedName name="BLPB101" hidden="1">#REF!</definedName>
    <definedName name="BLPB102" localSheetId="0" hidden="1">#REF!</definedName>
    <definedName name="BLPB102" hidden="1">#REF!</definedName>
    <definedName name="BLPB103" localSheetId="0" hidden="1">#REF!</definedName>
    <definedName name="BLPB103" hidden="1">#REF!</definedName>
    <definedName name="BLPB104" localSheetId="0" hidden="1">#REF!</definedName>
    <definedName name="BLPB104" hidden="1">#REF!</definedName>
    <definedName name="BLPB105" localSheetId="0" hidden="1">#REF!</definedName>
    <definedName name="BLPB105" hidden="1">#REF!</definedName>
    <definedName name="BLPB106" localSheetId="0" hidden="1">#REF!</definedName>
    <definedName name="BLPB106" hidden="1">#REF!</definedName>
    <definedName name="BLPB107" localSheetId="0" hidden="1">#REF!</definedName>
    <definedName name="BLPB107" hidden="1">#REF!</definedName>
    <definedName name="BLPB108" localSheetId="0" hidden="1">#REF!</definedName>
    <definedName name="BLPB108" hidden="1">#REF!</definedName>
    <definedName name="BLPB109" localSheetId="0" hidden="1">#REF!</definedName>
    <definedName name="BLPB109" hidden="1">#REF!</definedName>
    <definedName name="BLPB11" localSheetId="0" hidden="1">#REF!</definedName>
    <definedName name="BLPB11" hidden="1">#REF!</definedName>
    <definedName name="BLPB110" localSheetId="0" hidden="1">#REF!</definedName>
    <definedName name="BLPB110" hidden="1">#REF!</definedName>
    <definedName name="BLPB111" localSheetId="0" hidden="1">#REF!</definedName>
    <definedName name="BLPB111" hidden="1">#REF!</definedName>
    <definedName name="BLPB112" localSheetId="0" hidden="1">#REF!</definedName>
    <definedName name="BLPB112" hidden="1">#REF!</definedName>
    <definedName name="BLPB113" localSheetId="0" hidden="1">#REF!</definedName>
    <definedName name="BLPB113" hidden="1">#REF!</definedName>
    <definedName name="BLPB114" localSheetId="0" hidden="1">#REF!</definedName>
    <definedName name="BLPB114" hidden="1">#REF!</definedName>
    <definedName name="BLPB115" localSheetId="0" hidden="1">#REF!</definedName>
    <definedName name="BLPB115" hidden="1">#REF!</definedName>
    <definedName name="BLPB116" localSheetId="0" hidden="1">#REF!</definedName>
    <definedName name="BLPB116" hidden="1">#REF!</definedName>
    <definedName name="BLPB117" localSheetId="0" hidden="1">#REF!</definedName>
    <definedName name="BLPB117" hidden="1">#REF!</definedName>
    <definedName name="BLPB118" localSheetId="0" hidden="1">#REF!</definedName>
    <definedName name="BLPB118" hidden="1">#REF!</definedName>
    <definedName name="BLPB119" localSheetId="0" hidden="1">#REF!</definedName>
    <definedName name="BLPB119" hidden="1">#REF!</definedName>
    <definedName name="BLPB12" localSheetId="0" hidden="1">#REF!</definedName>
    <definedName name="BLPB12" hidden="1">#REF!</definedName>
    <definedName name="BLPB120" localSheetId="0" hidden="1">#REF!</definedName>
    <definedName name="BLPB120" hidden="1">#REF!</definedName>
    <definedName name="BLPB121" localSheetId="0" hidden="1">#REF!</definedName>
    <definedName name="BLPB121" hidden="1">#REF!</definedName>
    <definedName name="BLPB122" localSheetId="0" hidden="1">#REF!</definedName>
    <definedName name="BLPB122" hidden="1">#REF!</definedName>
    <definedName name="BLPB123" localSheetId="0" hidden="1">#REF!</definedName>
    <definedName name="BLPB123" hidden="1">#REF!</definedName>
    <definedName name="BLPB124" localSheetId="0" hidden="1">#REF!</definedName>
    <definedName name="BLPB124" hidden="1">#REF!</definedName>
    <definedName name="BLPB125" localSheetId="0" hidden="1">#REF!</definedName>
    <definedName name="BLPB125" hidden="1">#REF!</definedName>
    <definedName name="BLPB126" localSheetId="0" hidden="1">#REF!</definedName>
    <definedName name="BLPB126" hidden="1">#REF!</definedName>
    <definedName name="BLPB127" localSheetId="0" hidden="1">#REF!</definedName>
    <definedName name="BLPB127" hidden="1">#REF!</definedName>
    <definedName name="BLPB128" localSheetId="0" hidden="1">#REF!</definedName>
    <definedName name="BLPB128" hidden="1">#REF!</definedName>
    <definedName name="BLPB129" localSheetId="0" hidden="1">#REF!</definedName>
    <definedName name="BLPB129" hidden="1">#REF!</definedName>
    <definedName name="BLPB13" localSheetId="0" hidden="1">#REF!</definedName>
    <definedName name="BLPB13" hidden="1">#REF!</definedName>
    <definedName name="BLPB130" localSheetId="0" hidden="1">#REF!</definedName>
    <definedName name="BLPB130" hidden="1">#REF!</definedName>
    <definedName name="BLPB131" localSheetId="0" hidden="1">#REF!</definedName>
    <definedName name="BLPB131" hidden="1">#REF!</definedName>
    <definedName name="BLPB132" localSheetId="0" hidden="1">#REF!</definedName>
    <definedName name="BLPB132" hidden="1">#REF!</definedName>
    <definedName name="BLPB133" localSheetId="0" hidden="1">#REF!</definedName>
    <definedName name="BLPB133" hidden="1">#REF!</definedName>
    <definedName name="BLPB134" localSheetId="0" hidden="1">#REF!</definedName>
    <definedName name="BLPB134" hidden="1">#REF!</definedName>
    <definedName name="BLPB135" localSheetId="0" hidden="1">#REF!</definedName>
    <definedName name="BLPB135" hidden="1">#REF!</definedName>
    <definedName name="BLPB136" localSheetId="0" hidden="1">#REF!</definedName>
    <definedName name="BLPB136" hidden="1">#REF!</definedName>
    <definedName name="BLPB137" localSheetId="0" hidden="1">#REF!</definedName>
    <definedName name="BLPB137" hidden="1">#REF!</definedName>
    <definedName name="BLPB138" localSheetId="0" hidden="1">#REF!</definedName>
    <definedName name="BLPB138" hidden="1">#REF!</definedName>
    <definedName name="BLPB139" localSheetId="0" hidden="1">#REF!</definedName>
    <definedName name="BLPB139" hidden="1">#REF!</definedName>
    <definedName name="BLPB14" localSheetId="0" hidden="1">#REF!</definedName>
    <definedName name="BLPB14" hidden="1">#REF!</definedName>
    <definedName name="BLPB140" localSheetId="0" hidden="1">#REF!</definedName>
    <definedName name="BLPB140" hidden="1">#REF!</definedName>
    <definedName name="BLPB141" localSheetId="0" hidden="1">#REF!</definedName>
    <definedName name="BLPB141" hidden="1">#REF!</definedName>
    <definedName name="BLPB142" localSheetId="0" hidden="1">#REF!</definedName>
    <definedName name="BLPB142" hidden="1">#REF!</definedName>
    <definedName name="BLPB143" localSheetId="0" hidden="1">#REF!</definedName>
    <definedName name="BLPB143" hidden="1">#REF!</definedName>
    <definedName name="BLPB144" localSheetId="0" hidden="1">#REF!</definedName>
    <definedName name="BLPB144" hidden="1">#REF!</definedName>
    <definedName name="BLPB145" localSheetId="0" hidden="1">#REF!</definedName>
    <definedName name="BLPB145" hidden="1">#REF!</definedName>
    <definedName name="BLPB146" localSheetId="0" hidden="1">#REF!</definedName>
    <definedName name="BLPB146" hidden="1">#REF!</definedName>
    <definedName name="BLPB147" localSheetId="0" hidden="1">#REF!</definedName>
    <definedName name="BLPB147" hidden="1">#REF!</definedName>
    <definedName name="BLPB148" localSheetId="0" hidden="1">#REF!</definedName>
    <definedName name="BLPB148" hidden="1">#REF!</definedName>
    <definedName name="BLPB149" localSheetId="0" hidden="1">#REF!</definedName>
    <definedName name="BLPB149" hidden="1">#REF!</definedName>
    <definedName name="BLPB15" localSheetId="0" hidden="1">#REF!</definedName>
    <definedName name="BLPB15" hidden="1">#REF!</definedName>
    <definedName name="BLPB150" localSheetId="0" hidden="1">#REF!</definedName>
    <definedName name="BLPB150" hidden="1">#REF!</definedName>
    <definedName name="BLPB151" localSheetId="0" hidden="1">#REF!</definedName>
    <definedName name="BLPB151" hidden="1">#REF!</definedName>
    <definedName name="BLPB152" localSheetId="0" hidden="1">#REF!</definedName>
    <definedName name="BLPB152" hidden="1">#REF!</definedName>
    <definedName name="BLPB153" localSheetId="0" hidden="1">#REF!</definedName>
    <definedName name="BLPB153" hidden="1">#REF!</definedName>
    <definedName name="BLPB154" localSheetId="0" hidden="1">#REF!</definedName>
    <definedName name="BLPB154" hidden="1">#REF!</definedName>
    <definedName name="BLPB155" localSheetId="0" hidden="1">#REF!</definedName>
    <definedName name="BLPB155" hidden="1">#REF!</definedName>
    <definedName name="BLPB156" localSheetId="0" hidden="1">#REF!</definedName>
    <definedName name="BLPB156" hidden="1">#REF!</definedName>
    <definedName name="BLPB157" localSheetId="0" hidden="1">#REF!</definedName>
    <definedName name="BLPB157" hidden="1">#REF!</definedName>
    <definedName name="BLPB158" localSheetId="0" hidden="1">#REF!</definedName>
    <definedName name="BLPB158" hidden="1">#REF!</definedName>
    <definedName name="BLPB159" localSheetId="0" hidden="1">#REF!</definedName>
    <definedName name="BLPB159" hidden="1">#REF!</definedName>
    <definedName name="BLPB16" localSheetId="0" hidden="1">#REF!</definedName>
    <definedName name="BLPB16" hidden="1">#REF!</definedName>
    <definedName name="BLPB160" localSheetId="0" hidden="1">#REF!</definedName>
    <definedName name="BLPB160" hidden="1">#REF!</definedName>
    <definedName name="BLPB161" localSheetId="0" hidden="1">#REF!</definedName>
    <definedName name="BLPB161" hidden="1">#REF!</definedName>
    <definedName name="BLPB162" localSheetId="0" hidden="1">#REF!</definedName>
    <definedName name="BLPB162" hidden="1">#REF!</definedName>
    <definedName name="BLPB163" localSheetId="0" hidden="1">#REF!</definedName>
    <definedName name="BLPB163" hidden="1">#REF!</definedName>
    <definedName name="BLPB164" localSheetId="0" hidden="1">#REF!</definedName>
    <definedName name="BLPB164" hidden="1">#REF!</definedName>
    <definedName name="BLPB165" localSheetId="0" hidden="1">#REF!</definedName>
    <definedName name="BLPB165" hidden="1">#REF!</definedName>
    <definedName name="BLPB166" localSheetId="0" hidden="1">#REF!</definedName>
    <definedName name="BLPB166" hidden="1">#REF!</definedName>
    <definedName name="BLPB167" localSheetId="0" hidden="1">#REF!</definedName>
    <definedName name="BLPB167" hidden="1">#REF!</definedName>
    <definedName name="BLPB168" localSheetId="0" hidden="1">#REF!</definedName>
    <definedName name="BLPB168" hidden="1">#REF!</definedName>
    <definedName name="BLPB169" localSheetId="0" hidden="1">#REF!</definedName>
    <definedName name="BLPB169" hidden="1">#REF!</definedName>
    <definedName name="BLPB17" localSheetId="0" hidden="1">#REF!</definedName>
    <definedName name="BLPB17" hidden="1">#REF!</definedName>
    <definedName name="BLPB170" localSheetId="0" hidden="1">#REF!</definedName>
    <definedName name="BLPB170" hidden="1">#REF!</definedName>
    <definedName name="BLPB171" localSheetId="0" hidden="1">#REF!</definedName>
    <definedName name="BLPB171" hidden="1">#REF!</definedName>
    <definedName name="BLPB172" localSheetId="0" hidden="1">#REF!</definedName>
    <definedName name="BLPB172" hidden="1">#REF!</definedName>
    <definedName name="BLPB173" localSheetId="0" hidden="1">#REF!</definedName>
    <definedName name="BLPB173" hidden="1">#REF!</definedName>
    <definedName name="BLPB174" localSheetId="0" hidden="1">#REF!</definedName>
    <definedName name="BLPB174" hidden="1">#REF!</definedName>
    <definedName name="BLPB175" localSheetId="0" hidden="1">#REF!</definedName>
    <definedName name="BLPB175" hidden="1">#REF!</definedName>
    <definedName name="BLPB176" localSheetId="0" hidden="1">#REF!</definedName>
    <definedName name="BLPB176" hidden="1">#REF!</definedName>
    <definedName name="BLPB177" localSheetId="0" hidden="1">#REF!</definedName>
    <definedName name="BLPB177" hidden="1">#REF!</definedName>
    <definedName name="BLPB178" localSheetId="0" hidden="1">#REF!</definedName>
    <definedName name="BLPB178" hidden="1">#REF!</definedName>
    <definedName name="BLPB179" localSheetId="0" hidden="1">#REF!</definedName>
    <definedName name="BLPB179" hidden="1">#REF!</definedName>
    <definedName name="BLPB18" localSheetId="0" hidden="1">#REF!</definedName>
    <definedName name="BLPB18" hidden="1">#REF!</definedName>
    <definedName name="BLPB180" localSheetId="0" hidden="1">#REF!</definedName>
    <definedName name="BLPB180" hidden="1">#REF!</definedName>
    <definedName name="BLPB181" localSheetId="0" hidden="1">#REF!</definedName>
    <definedName name="BLPB181" hidden="1">#REF!</definedName>
    <definedName name="BLPB182" localSheetId="0" hidden="1">#REF!</definedName>
    <definedName name="BLPB182" hidden="1">#REF!</definedName>
    <definedName name="BLPB183" localSheetId="0" hidden="1">#REF!</definedName>
    <definedName name="BLPB183" hidden="1">#REF!</definedName>
    <definedName name="BLPB184" localSheetId="0" hidden="1">#REF!</definedName>
    <definedName name="BLPB184" hidden="1">#REF!</definedName>
    <definedName name="BLPB185" localSheetId="0" hidden="1">#REF!</definedName>
    <definedName name="BLPB185" hidden="1">#REF!</definedName>
    <definedName name="BLPB186" localSheetId="0" hidden="1">#REF!</definedName>
    <definedName name="BLPB186" hidden="1">#REF!</definedName>
    <definedName name="BLPB187" localSheetId="0" hidden="1">#REF!</definedName>
    <definedName name="BLPB187" hidden="1">#REF!</definedName>
    <definedName name="BLPB188" localSheetId="0" hidden="1">#REF!</definedName>
    <definedName name="BLPB188" hidden="1">#REF!</definedName>
    <definedName name="BLPB189" localSheetId="0" hidden="1">#REF!</definedName>
    <definedName name="BLPB189" hidden="1">#REF!</definedName>
    <definedName name="BLPB19" localSheetId="0" hidden="1">#REF!</definedName>
    <definedName name="BLPB19" hidden="1">#REF!</definedName>
    <definedName name="BLPB190" localSheetId="0" hidden="1">#REF!</definedName>
    <definedName name="BLPB190" hidden="1">#REF!</definedName>
    <definedName name="BLPB191" localSheetId="0" hidden="1">#REF!</definedName>
    <definedName name="BLPB191" hidden="1">#REF!</definedName>
    <definedName name="BLPB192" localSheetId="0" hidden="1">#REF!</definedName>
    <definedName name="BLPB192" hidden="1">#REF!</definedName>
    <definedName name="BLPB193" localSheetId="0" hidden="1">#REF!</definedName>
    <definedName name="BLPB193" hidden="1">#REF!</definedName>
    <definedName name="BLPB194" localSheetId="0" hidden="1">#REF!</definedName>
    <definedName name="BLPB194" hidden="1">#REF!</definedName>
    <definedName name="BLPB195" localSheetId="0" hidden="1">#REF!</definedName>
    <definedName name="BLPB195" hidden="1">#REF!</definedName>
    <definedName name="BLPB196" localSheetId="0" hidden="1">#REF!</definedName>
    <definedName name="BLPB196" hidden="1">#REF!</definedName>
    <definedName name="BLPB197" localSheetId="0" hidden="1">#REF!</definedName>
    <definedName name="BLPB197" hidden="1">#REF!</definedName>
    <definedName name="BLPB198" localSheetId="0" hidden="1">#REF!</definedName>
    <definedName name="BLPB198" hidden="1">#REF!</definedName>
    <definedName name="BLPB199" localSheetId="0" hidden="1">#REF!</definedName>
    <definedName name="BLPB199" hidden="1">#REF!</definedName>
    <definedName name="BLPB2" localSheetId="0" hidden="1">#REF!</definedName>
    <definedName name="BLPB2" hidden="1">#REF!</definedName>
    <definedName name="BLPB20" localSheetId="0" hidden="1">#REF!</definedName>
    <definedName name="BLPB20" hidden="1">#REF!</definedName>
    <definedName name="BLPB200" localSheetId="0" hidden="1">#REF!</definedName>
    <definedName name="BLPB200" hidden="1">#REF!</definedName>
    <definedName name="BLPB201" localSheetId="0" hidden="1">#REF!</definedName>
    <definedName name="BLPB201" hidden="1">#REF!</definedName>
    <definedName name="BLPB202" localSheetId="0" hidden="1">#REF!</definedName>
    <definedName name="BLPB202" hidden="1">#REF!</definedName>
    <definedName name="BLPB203" localSheetId="0" hidden="1">#REF!</definedName>
    <definedName name="BLPB203" hidden="1">#REF!</definedName>
    <definedName name="BLPB204" localSheetId="0" hidden="1">#REF!</definedName>
    <definedName name="BLPB204" hidden="1">#REF!</definedName>
    <definedName name="BLPB205" localSheetId="0" hidden="1">#REF!</definedName>
    <definedName name="BLPB205" hidden="1">#REF!</definedName>
    <definedName name="BLPB206" localSheetId="0" hidden="1">#REF!</definedName>
    <definedName name="BLPB206" hidden="1">#REF!</definedName>
    <definedName name="BLPB207" localSheetId="0" hidden="1">#REF!</definedName>
    <definedName name="BLPB207" hidden="1">#REF!</definedName>
    <definedName name="BLPB208" localSheetId="0" hidden="1">#REF!</definedName>
    <definedName name="BLPB208" hidden="1">#REF!</definedName>
    <definedName name="BLPB209" localSheetId="0" hidden="1">#REF!</definedName>
    <definedName name="BLPB209" hidden="1">#REF!</definedName>
    <definedName name="BLPB21" localSheetId="0" hidden="1">#REF!</definedName>
    <definedName name="BLPB21" hidden="1">#REF!</definedName>
    <definedName name="BLPB210" localSheetId="0" hidden="1">#REF!</definedName>
    <definedName name="BLPB210" hidden="1">#REF!</definedName>
    <definedName name="BLPB211" localSheetId="0" hidden="1">#REF!</definedName>
    <definedName name="BLPB211" hidden="1">#REF!</definedName>
    <definedName name="BLPB212" localSheetId="0" hidden="1">#REF!</definedName>
    <definedName name="BLPB212" hidden="1">#REF!</definedName>
    <definedName name="BLPB213" localSheetId="0" hidden="1">#REF!</definedName>
    <definedName name="BLPB213" hidden="1">#REF!</definedName>
    <definedName name="BLPB214" localSheetId="0" hidden="1">#REF!</definedName>
    <definedName name="BLPB214" hidden="1">#REF!</definedName>
    <definedName name="BLPB215" localSheetId="0" hidden="1">#REF!</definedName>
    <definedName name="BLPB215" hidden="1">#REF!</definedName>
    <definedName name="BLPB216" localSheetId="0" hidden="1">#REF!</definedName>
    <definedName name="BLPB216" hidden="1">#REF!</definedName>
    <definedName name="BLPB217" localSheetId="0" hidden="1">#REF!</definedName>
    <definedName name="BLPB217" hidden="1">#REF!</definedName>
    <definedName name="BLPB218" localSheetId="0" hidden="1">#REF!</definedName>
    <definedName name="BLPB218" hidden="1">#REF!</definedName>
    <definedName name="BLPB219" localSheetId="0" hidden="1">#REF!</definedName>
    <definedName name="BLPB219" hidden="1">#REF!</definedName>
    <definedName name="BLPB22" localSheetId="0" hidden="1">#REF!</definedName>
    <definedName name="BLPB22" hidden="1">#REF!</definedName>
    <definedName name="BLPB220" localSheetId="0" hidden="1">#REF!</definedName>
    <definedName name="BLPB220" hidden="1">#REF!</definedName>
    <definedName name="BLPB221" localSheetId="0" hidden="1">#REF!</definedName>
    <definedName name="BLPB221" hidden="1">#REF!</definedName>
    <definedName name="BLPB222" localSheetId="0" hidden="1">#REF!</definedName>
    <definedName name="BLPB222" hidden="1">#REF!</definedName>
    <definedName name="BLPB223" localSheetId="0" hidden="1">#REF!</definedName>
    <definedName name="BLPB223" hidden="1">#REF!</definedName>
    <definedName name="BLPB224" localSheetId="0" hidden="1">#REF!</definedName>
    <definedName name="BLPB224" hidden="1">#REF!</definedName>
    <definedName name="BLPB225" localSheetId="0" hidden="1">#REF!</definedName>
    <definedName name="BLPB225" hidden="1">#REF!</definedName>
    <definedName name="BLPB226" localSheetId="0" hidden="1">#REF!</definedName>
    <definedName name="BLPB226" hidden="1">#REF!</definedName>
    <definedName name="BLPB227" localSheetId="0" hidden="1">#REF!</definedName>
    <definedName name="BLPB227" hidden="1">#REF!</definedName>
    <definedName name="BLPB228" localSheetId="0" hidden="1">#REF!</definedName>
    <definedName name="BLPB228" hidden="1">#REF!</definedName>
    <definedName name="BLPB229" localSheetId="0" hidden="1">#REF!</definedName>
    <definedName name="BLPB229" hidden="1">#REF!</definedName>
    <definedName name="BLPB23" localSheetId="0" hidden="1">#REF!</definedName>
    <definedName name="BLPB23" hidden="1">#REF!</definedName>
    <definedName name="BLPB230" localSheetId="0" hidden="1">#REF!</definedName>
    <definedName name="BLPB230" hidden="1">#REF!</definedName>
    <definedName name="BLPB231" localSheetId="0" hidden="1">#REF!</definedName>
    <definedName name="BLPB231" hidden="1">#REF!</definedName>
    <definedName name="BLPB232" localSheetId="0" hidden="1">#REF!</definedName>
    <definedName name="BLPB232" hidden="1">#REF!</definedName>
    <definedName name="BLPB233" localSheetId="0" hidden="1">#REF!</definedName>
    <definedName name="BLPB233" hidden="1">#REF!</definedName>
    <definedName name="BLPB234" localSheetId="0" hidden="1">#REF!</definedName>
    <definedName name="BLPB234" hidden="1">#REF!</definedName>
    <definedName name="BLPB235" localSheetId="0" hidden="1">#REF!</definedName>
    <definedName name="BLPB235" hidden="1">#REF!</definedName>
    <definedName name="BLPB236" localSheetId="0" hidden="1">#REF!</definedName>
    <definedName name="BLPB236" hidden="1">#REF!</definedName>
    <definedName name="BLPB237" localSheetId="0" hidden="1">#REF!</definedName>
    <definedName name="BLPB237" hidden="1">#REF!</definedName>
    <definedName name="BLPB238" localSheetId="0" hidden="1">#REF!</definedName>
    <definedName name="BLPB238" hidden="1">#REF!</definedName>
    <definedName name="BLPB239" localSheetId="0" hidden="1">#REF!</definedName>
    <definedName name="BLPB239" hidden="1">#REF!</definedName>
    <definedName name="BLPB24" localSheetId="0" hidden="1">#REF!</definedName>
    <definedName name="BLPB24" hidden="1">#REF!</definedName>
    <definedName name="BLPB240" localSheetId="0" hidden="1">#REF!</definedName>
    <definedName name="BLPB240" hidden="1">#REF!</definedName>
    <definedName name="BLPB241" localSheetId="0" hidden="1">#REF!</definedName>
    <definedName name="BLPB241" hidden="1">#REF!</definedName>
    <definedName name="BLPB242" localSheetId="0" hidden="1">#REF!</definedName>
    <definedName name="BLPB242" hidden="1">#REF!</definedName>
    <definedName name="BLPB243" localSheetId="0" hidden="1">#REF!</definedName>
    <definedName name="BLPB243" hidden="1">#REF!</definedName>
    <definedName name="BLPB244" localSheetId="0" hidden="1">#REF!</definedName>
    <definedName name="BLPB244" hidden="1">#REF!</definedName>
    <definedName name="BLPB245" localSheetId="0" hidden="1">#REF!</definedName>
    <definedName name="BLPB245" hidden="1">#REF!</definedName>
    <definedName name="BLPB246" localSheetId="0" hidden="1">#REF!</definedName>
    <definedName name="BLPB246" hidden="1">#REF!</definedName>
    <definedName name="BLPB247" localSheetId="0" hidden="1">#REF!</definedName>
    <definedName name="BLPB247" hidden="1">#REF!</definedName>
    <definedName name="BLPB248" localSheetId="0" hidden="1">#REF!</definedName>
    <definedName name="BLPB248" hidden="1">#REF!</definedName>
    <definedName name="BLPB249" localSheetId="0" hidden="1">#REF!</definedName>
    <definedName name="BLPB249" hidden="1">#REF!</definedName>
    <definedName name="BLPB25" localSheetId="0" hidden="1">#REF!</definedName>
    <definedName name="BLPB25" hidden="1">#REF!</definedName>
    <definedName name="BLPB250" localSheetId="0" hidden="1">#REF!</definedName>
    <definedName name="BLPB250" hidden="1">#REF!</definedName>
    <definedName name="BLPB251" localSheetId="0" hidden="1">#REF!</definedName>
    <definedName name="BLPB251" hidden="1">#REF!</definedName>
    <definedName name="BLPB252" localSheetId="0" hidden="1">#REF!</definedName>
    <definedName name="BLPB252" hidden="1">#REF!</definedName>
    <definedName name="BLPB253" localSheetId="0" hidden="1">#REF!</definedName>
    <definedName name="BLPB253" hidden="1">#REF!</definedName>
    <definedName name="BLPB254" localSheetId="0" hidden="1">#REF!</definedName>
    <definedName name="BLPB254" hidden="1">#REF!</definedName>
    <definedName name="BLPB255" localSheetId="0" hidden="1">#REF!</definedName>
    <definedName name="BLPB255" hidden="1">#REF!</definedName>
    <definedName name="BLPB256" localSheetId="0" hidden="1">#REF!</definedName>
    <definedName name="BLPB256" hidden="1">#REF!</definedName>
    <definedName name="BLPB257" localSheetId="0" hidden="1">#REF!</definedName>
    <definedName name="BLPB257" hidden="1">#REF!</definedName>
    <definedName name="BLPB258" localSheetId="0" hidden="1">#REF!</definedName>
    <definedName name="BLPB258" hidden="1">#REF!</definedName>
    <definedName name="BLPB259" localSheetId="0" hidden="1">#REF!</definedName>
    <definedName name="BLPB259" hidden="1">#REF!</definedName>
    <definedName name="BLPB26" localSheetId="0" hidden="1">#REF!</definedName>
    <definedName name="BLPB26" hidden="1">#REF!</definedName>
    <definedName name="BLPB260" localSheetId="0" hidden="1">#REF!</definedName>
    <definedName name="BLPB260" hidden="1">#REF!</definedName>
    <definedName name="BLPB261" localSheetId="0" hidden="1">#REF!</definedName>
    <definedName name="BLPB261" hidden="1">#REF!</definedName>
    <definedName name="BLPB262" localSheetId="0" hidden="1">#REF!</definedName>
    <definedName name="BLPB262" hidden="1">#REF!</definedName>
    <definedName name="BLPB263" localSheetId="0" hidden="1">#REF!</definedName>
    <definedName name="BLPB263" hidden="1">#REF!</definedName>
    <definedName name="BLPB264" localSheetId="0" hidden="1">#REF!</definedName>
    <definedName name="BLPB264" hidden="1">#REF!</definedName>
    <definedName name="BLPB265" localSheetId="0" hidden="1">#REF!</definedName>
    <definedName name="BLPB265" hidden="1">#REF!</definedName>
    <definedName name="BLPB266" localSheetId="0" hidden="1">#REF!</definedName>
    <definedName name="BLPB266" hidden="1">#REF!</definedName>
    <definedName name="BLPB267" localSheetId="0" hidden="1">#REF!</definedName>
    <definedName name="BLPB267" hidden="1">#REF!</definedName>
    <definedName name="BLPB268" localSheetId="0" hidden="1">#REF!</definedName>
    <definedName name="BLPB268" hidden="1">#REF!</definedName>
    <definedName name="BLPB269" localSheetId="0" hidden="1">#REF!</definedName>
    <definedName name="BLPB269" hidden="1">#REF!</definedName>
    <definedName name="BLPB27" localSheetId="0" hidden="1">#REF!</definedName>
    <definedName name="BLPB27" hidden="1">#REF!</definedName>
    <definedName name="BLPB270" localSheetId="0" hidden="1">#REF!</definedName>
    <definedName name="BLPB270" hidden="1">#REF!</definedName>
    <definedName name="BLPB271" localSheetId="0" hidden="1">#REF!</definedName>
    <definedName name="BLPB271" hidden="1">#REF!</definedName>
    <definedName name="BLPB272" localSheetId="0" hidden="1">#REF!</definedName>
    <definedName name="BLPB272" hidden="1">#REF!</definedName>
    <definedName name="BLPB273" localSheetId="0" hidden="1">#REF!</definedName>
    <definedName name="BLPB273" hidden="1">#REF!</definedName>
    <definedName name="BLPB274" localSheetId="0" hidden="1">#REF!</definedName>
    <definedName name="BLPB274" hidden="1">#REF!</definedName>
    <definedName name="BLPB275" localSheetId="0" hidden="1">#REF!</definedName>
    <definedName name="BLPB275" hidden="1">#REF!</definedName>
    <definedName name="BLPB276" localSheetId="0" hidden="1">#REF!</definedName>
    <definedName name="BLPB276" hidden="1">#REF!</definedName>
    <definedName name="BLPB277" localSheetId="0" hidden="1">#REF!</definedName>
    <definedName name="BLPB277" hidden="1">#REF!</definedName>
    <definedName name="BLPB278" localSheetId="0" hidden="1">#REF!</definedName>
    <definedName name="BLPB278" hidden="1">#REF!</definedName>
    <definedName name="BLPB279" localSheetId="0" hidden="1">#REF!</definedName>
    <definedName name="BLPB279" hidden="1">#REF!</definedName>
    <definedName name="BLPB28" localSheetId="0" hidden="1">#REF!</definedName>
    <definedName name="BLPB28" hidden="1">#REF!</definedName>
    <definedName name="BLPB280" localSheetId="0" hidden="1">#REF!</definedName>
    <definedName name="BLPB280" hidden="1">#REF!</definedName>
    <definedName name="BLPB281" localSheetId="0" hidden="1">#REF!</definedName>
    <definedName name="BLPB281" hidden="1">#REF!</definedName>
    <definedName name="BLPB282" localSheetId="0" hidden="1">#REF!</definedName>
    <definedName name="BLPB282" hidden="1">#REF!</definedName>
    <definedName name="BLPB283" localSheetId="0" hidden="1">#REF!</definedName>
    <definedName name="BLPB283" hidden="1">#REF!</definedName>
    <definedName name="BLPB284" localSheetId="0" hidden="1">#REF!</definedName>
    <definedName name="BLPB284" hidden="1">#REF!</definedName>
    <definedName name="BLPB285" localSheetId="0" hidden="1">#REF!</definedName>
    <definedName name="BLPB285" hidden="1">#REF!</definedName>
    <definedName name="BLPB286" localSheetId="0" hidden="1">#REF!</definedName>
    <definedName name="BLPB286" hidden="1">#REF!</definedName>
    <definedName name="BLPB287" localSheetId="0" hidden="1">#REF!</definedName>
    <definedName name="BLPB287" hidden="1">#REF!</definedName>
    <definedName name="BLPB288" localSheetId="0" hidden="1">#REF!</definedName>
    <definedName name="BLPB288" hidden="1">#REF!</definedName>
    <definedName name="BLPB289" localSheetId="0" hidden="1">#REF!</definedName>
    <definedName name="BLPB289" hidden="1">#REF!</definedName>
    <definedName name="BLPB29" localSheetId="0" hidden="1">#REF!</definedName>
    <definedName name="BLPB29" hidden="1">#REF!</definedName>
    <definedName name="BLPB290" localSheetId="0" hidden="1">#REF!</definedName>
    <definedName name="BLPB290" hidden="1">#REF!</definedName>
    <definedName name="BLPB291" localSheetId="0" hidden="1">#REF!</definedName>
    <definedName name="BLPB291" hidden="1">#REF!</definedName>
    <definedName name="BLPB292" localSheetId="0" hidden="1">#REF!</definedName>
    <definedName name="BLPB292" hidden="1">#REF!</definedName>
    <definedName name="BLPB293" localSheetId="0" hidden="1">#REF!</definedName>
    <definedName name="BLPB293" hidden="1">#REF!</definedName>
    <definedName name="BLPB294" localSheetId="0" hidden="1">#REF!</definedName>
    <definedName name="BLPB294" hidden="1">#REF!</definedName>
    <definedName name="BLPB295" localSheetId="0" hidden="1">#REF!</definedName>
    <definedName name="BLPB295" hidden="1">#REF!</definedName>
    <definedName name="BLPB296" localSheetId="0" hidden="1">#REF!</definedName>
    <definedName name="BLPB296" hidden="1">#REF!</definedName>
    <definedName name="BLPB297" localSheetId="0" hidden="1">#REF!</definedName>
    <definedName name="BLPB297" hidden="1">#REF!</definedName>
    <definedName name="BLPB298" localSheetId="0" hidden="1">#REF!</definedName>
    <definedName name="BLPB298" hidden="1">#REF!</definedName>
    <definedName name="BLPB299" localSheetId="0" hidden="1">#REF!</definedName>
    <definedName name="BLPB299" hidden="1">#REF!</definedName>
    <definedName name="BLPB3" localSheetId="0" hidden="1">#REF!</definedName>
    <definedName name="BLPB3" hidden="1">#REF!</definedName>
    <definedName name="BLPB30" localSheetId="0" hidden="1">#REF!</definedName>
    <definedName name="BLPB30" hidden="1">#REF!</definedName>
    <definedName name="BLPB300" localSheetId="0" hidden="1">#REF!</definedName>
    <definedName name="BLPB300" hidden="1">#REF!</definedName>
    <definedName name="BLPB301" localSheetId="0" hidden="1">#REF!</definedName>
    <definedName name="BLPB301" hidden="1">#REF!</definedName>
    <definedName name="BLPB302" localSheetId="0" hidden="1">#REF!</definedName>
    <definedName name="BLPB302" hidden="1">#REF!</definedName>
    <definedName name="BLPB303" localSheetId="0" hidden="1">#REF!</definedName>
    <definedName name="BLPB303" hidden="1">#REF!</definedName>
    <definedName name="BLPB304" localSheetId="0" hidden="1">#REF!</definedName>
    <definedName name="BLPB304" hidden="1">#REF!</definedName>
    <definedName name="BLPB305" localSheetId="0" hidden="1">#REF!</definedName>
    <definedName name="BLPB305" hidden="1">#REF!</definedName>
    <definedName name="BLPB306" localSheetId="0" hidden="1">#REF!</definedName>
    <definedName name="BLPB306" hidden="1">#REF!</definedName>
    <definedName name="BLPB307" localSheetId="0" hidden="1">#REF!</definedName>
    <definedName name="BLPB307" hidden="1">#REF!</definedName>
    <definedName name="BLPB308" localSheetId="0" hidden="1">#REF!</definedName>
    <definedName name="BLPB308" hidden="1">#REF!</definedName>
    <definedName name="BLPB309" localSheetId="0" hidden="1">#REF!</definedName>
    <definedName name="BLPB309" hidden="1">#REF!</definedName>
    <definedName name="BLPB31" localSheetId="0" hidden="1">#REF!</definedName>
    <definedName name="BLPB31" hidden="1">#REF!</definedName>
    <definedName name="BLPB310" localSheetId="0" hidden="1">#REF!</definedName>
    <definedName name="BLPB310" hidden="1">#REF!</definedName>
    <definedName name="BLPB311" localSheetId="0" hidden="1">#REF!</definedName>
    <definedName name="BLPB311" hidden="1">#REF!</definedName>
    <definedName name="BLPB312" localSheetId="0" hidden="1">#REF!</definedName>
    <definedName name="BLPB312" hidden="1">#REF!</definedName>
    <definedName name="BLPB313" localSheetId="0" hidden="1">#REF!</definedName>
    <definedName name="BLPB313" hidden="1">#REF!</definedName>
    <definedName name="BLPB314" localSheetId="0" hidden="1">#REF!</definedName>
    <definedName name="BLPB314" hidden="1">#REF!</definedName>
    <definedName name="BLPB315" localSheetId="0" hidden="1">#REF!</definedName>
    <definedName name="BLPB315" hidden="1">#REF!</definedName>
    <definedName name="BLPB316" localSheetId="0" hidden="1">#REF!</definedName>
    <definedName name="BLPB316" hidden="1">#REF!</definedName>
    <definedName name="BLPB317" localSheetId="0" hidden="1">#REF!</definedName>
    <definedName name="BLPB317" hidden="1">#REF!</definedName>
    <definedName name="BLPB318" localSheetId="0" hidden="1">#REF!</definedName>
    <definedName name="BLPB318" hidden="1">#REF!</definedName>
    <definedName name="BLPB319" localSheetId="0" hidden="1">#REF!</definedName>
    <definedName name="BLPB319" hidden="1">#REF!</definedName>
    <definedName name="BLPB32" localSheetId="0" hidden="1">#REF!</definedName>
    <definedName name="BLPB32" hidden="1">#REF!</definedName>
    <definedName name="BLPB320" localSheetId="0" hidden="1">#REF!</definedName>
    <definedName name="BLPB320" hidden="1">#REF!</definedName>
    <definedName name="BLPB321" localSheetId="0" hidden="1">#REF!</definedName>
    <definedName name="BLPB321" hidden="1">#REF!</definedName>
    <definedName name="BLPB322" localSheetId="0" hidden="1">#REF!</definedName>
    <definedName name="BLPB322" hidden="1">#REF!</definedName>
    <definedName name="BLPB323" localSheetId="0" hidden="1">#REF!</definedName>
    <definedName name="BLPB323" hidden="1">#REF!</definedName>
    <definedName name="BLPB324" localSheetId="0" hidden="1">#REF!</definedName>
    <definedName name="BLPB324" hidden="1">#REF!</definedName>
    <definedName name="BLPB325" localSheetId="0" hidden="1">#REF!</definedName>
    <definedName name="BLPB325" hidden="1">#REF!</definedName>
    <definedName name="BLPB326" localSheetId="0" hidden="1">#REF!</definedName>
    <definedName name="BLPB326" hidden="1">#REF!</definedName>
    <definedName name="BLPB327" localSheetId="0" hidden="1">#REF!</definedName>
    <definedName name="BLPB327" hidden="1">#REF!</definedName>
    <definedName name="BLPB328" localSheetId="0" hidden="1">#REF!</definedName>
    <definedName name="BLPB328" hidden="1">#REF!</definedName>
    <definedName name="BLPB329" localSheetId="0" hidden="1">#REF!</definedName>
    <definedName name="BLPB329" hidden="1">#REF!</definedName>
    <definedName name="BLPB33" localSheetId="0" hidden="1">#REF!</definedName>
    <definedName name="BLPB33" hidden="1">#REF!</definedName>
    <definedName name="BLPB330" localSheetId="0" hidden="1">#REF!</definedName>
    <definedName name="BLPB330" hidden="1">#REF!</definedName>
    <definedName name="BLPB331" localSheetId="0" hidden="1">#REF!</definedName>
    <definedName name="BLPB331" hidden="1">#REF!</definedName>
    <definedName name="BLPB332" localSheetId="0" hidden="1">#REF!</definedName>
    <definedName name="BLPB332" hidden="1">#REF!</definedName>
    <definedName name="BLPB333" localSheetId="0" hidden="1">#REF!</definedName>
    <definedName name="BLPB333" hidden="1">#REF!</definedName>
    <definedName name="BLPB334" localSheetId="0" hidden="1">#REF!</definedName>
    <definedName name="BLPB334" hidden="1">#REF!</definedName>
    <definedName name="BLPB335" localSheetId="0" hidden="1">#REF!</definedName>
    <definedName name="BLPB335" hidden="1">#REF!</definedName>
    <definedName name="BLPB336" localSheetId="0" hidden="1">#REF!</definedName>
    <definedName name="BLPB336" hidden="1">#REF!</definedName>
    <definedName name="BLPB337" localSheetId="0" hidden="1">#REF!</definedName>
    <definedName name="BLPB337" hidden="1">#REF!</definedName>
    <definedName name="BLPB338" localSheetId="0" hidden="1">#REF!</definedName>
    <definedName name="BLPB338" hidden="1">#REF!</definedName>
    <definedName name="BLPB339" localSheetId="0" hidden="1">#REF!</definedName>
    <definedName name="BLPB339" hidden="1">#REF!</definedName>
    <definedName name="BLPB34" localSheetId="0" hidden="1">#REF!</definedName>
    <definedName name="BLPB34" hidden="1">#REF!</definedName>
    <definedName name="BLPB340" localSheetId="0" hidden="1">#REF!</definedName>
    <definedName name="BLPB340" hidden="1">#REF!</definedName>
    <definedName name="BLPB341" localSheetId="0" hidden="1">#REF!</definedName>
    <definedName name="BLPB341" hidden="1">#REF!</definedName>
    <definedName name="BLPB342" localSheetId="0" hidden="1">#REF!</definedName>
    <definedName name="BLPB342" hidden="1">#REF!</definedName>
    <definedName name="BLPB343" localSheetId="0" hidden="1">#REF!</definedName>
    <definedName name="BLPB343" hidden="1">#REF!</definedName>
    <definedName name="BLPB344" localSheetId="0" hidden="1">#REF!</definedName>
    <definedName name="BLPB344" hidden="1">#REF!</definedName>
    <definedName name="BLPB345" localSheetId="0" hidden="1">#REF!</definedName>
    <definedName name="BLPB345" hidden="1">#REF!</definedName>
    <definedName name="BLPB346" localSheetId="0" hidden="1">#REF!</definedName>
    <definedName name="BLPB346" hidden="1">#REF!</definedName>
    <definedName name="BLPB347" localSheetId="0" hidden="1">#REF!</definedName>
    <definedName name="BLPB347" hidden="1">#REF!</definedName>
    <definedName name="BLPB348" localSheetId="0" hidden="1">#REF!</definedName>
    <definedName name="BLPB348" hidden="1">#REF!</definedName>
    <definedName name="BLPB349" localSheetId="0" hidden="1">#REF!</definedName>
    <definedName name="BLPB349" hidden="1">#REF!</definedName>
    <definedName name="BLPB35" localSheetId="0" hidden="1">#REF!</definedName>
    <definedName name="BLPB35" hidden="1">#REF!</definedName>
    <definedName name="BLPB350" localSheetId="0" hidden="1">#REF!</definedName>
    <definedName name="BLPB350" hidden="1">#REF!</definedName>
    <definedName name="BLPB351" localSheetId="0" hidden="1">#REF!</definedName>
    <definedName name="BLPB351" hidden="1">#REF!</definedName>
    <definedName name="BLPB352" localSheetId="0" hidden="1">#REF!</definedName>
    <definedName name="BLPB352" hidden="1">#REF!</definedName>
    <definedName name="BLPB353" localSheetId="0" hidden="1">#REF!</definedName>
    <definedName name="BLPB353" hidden="1">#REF!</definedName>
    <definedName name="BLPB354" localSheetId="0" hidden="1">#REF!</definedName>
    <definedName name="BLPB354" hidden="1">#REF!</definedName>
    <definedName name="BLPB355" localSheetId="0" hidden="1">#REF!</definedName>
    <definedName name="BLPB355" hidden="1">#REF!</definedName>
    <definedName name="BLPB356" localSheetId="0" hidden="1">#REF!</definedName>
    <definedName name="BLPB356" hidden="1">#REF!</definedName>
    <definedName name="BLPB357" localSheetId="0" hidden="1">#REF!</definedName>
    <definedName name="BLPB357" hidden="1">#REF!</definedName>
    <definedName name="BLPB358" localSheetId="0" hidden="1">#REF!</definedName>
    <definedName name="BLPB358" hidden="1">#REF!</definedName>
    <definedName name="BLPB359" localSheetId="0" hidden="1">#REF!</definedName>
    <definedName name="BLPB359" hidden="1">#REF!</definedName>
    <definedName name="BLPB36" localSheetId="0" hidden="1">#REF!</definedName>
    <definedName name="BLPB36" hidden="1">#REF!</definedName>
    <definedName name="BLPB360" localSheetId="0" hidden="1">#REF!</definedName>
    <definedName name="BLPB360" hidden="1">#REF!</definedName>
    <definedName name="BLPB361" localSheetId="0" hidden="1">#REF!</definedName>
    <definedName name="BLPB361" hidden="1">#REF!</definedName>
    <definedName name="BLPB362" localSheetId="0" hidden="1">#REF!</definedName>
    <definedName name="BLPB362" hidden="1">#REF!</definedName>
    <definedName name="BLPB363" localSheetId="0" hidden="1">#REF!</definedName>
    <definedName name="BLPB363" hidden="1">#REF!</definedName>
    <definedName name="BLPB364" localSheetId="0" hidden="1">#REF!</definedName>
    <definedName name="BLPB364" hidden="1">#REF!</definedName>
    <definedName name="BLPB365" localSheetId="0" hidden="1">#REF!</definedName>
    <definedName name="BLPB365" hidden="1">#REF!</definedName>
    <definedName name="BLPB366" localSheetId="0" hidden="1">#REF!</definedName>
    <definedName name="BLPB366" hidden="1">#REF!</definedName>
    <definedName name="BLPB367" localSheetId="0" hidden="1">#REF!</definedName>
    <definedName name="BLPB367" hidden="1">#REF!</definedName>
    <definedName name="BLPB368" localSheetId="0" hidden="1">#REF!</definedName>
    <definedName name="BLPB368" hidden="1">#REF!</definedName>
    <definedName name="BLPB369" localSheetId="0" hidden="1">#REF!</definedName>
    <definedName name="BLPB369" hidden="1">#REF!</definedName>
    <definedName name="BLPB37" localSheetId="0" hidden="1">#REF!</definedName>
    <definedName name="BLPB37" hidden="1">#REF!</definedName>
    <definedName name="BLPB370" localSheetId="0" hidden="1">#REF!</definedName>
    <definedName name="BLPB370" hidden="1">#REF!</definedName>
    <definedName name="BLPB371" localSheetId="0" hidden="1">#REF!</definedName>
    <definedName name="BLPB371" hidden="1">#REF!</definedName>
    <definedName name="BLPB372" localSheetId="0" hidden="1">#REF!</definedName>
    <definedName name="BLPB372" hidden="1">#REF!</definedName>
    <definedName name="BLPB373" localSheetId="0" hidden="1">#REF!</definedName>
    <definedName name="BLPB373" hidden="1">#REF!</definedName>
    <definedName name="BLPB374" localSheetId="0" hidden="1">#REF!</definedName>
    <definedName name="BLPB374" hidden="1">#REF!</definedName>
    <definedName name="BLPB375" localSheetId="0" hidden="1">#REF!</definedName>
    <definedName name="BLPB375" hidden="1">#REF!</definedName>
    <definedName name="BLPB376" localSheetId="0" hidden="1">#REF!</definedName>
    <definedName name="BLPB376" hidden="1">#REF!</definedName>
    <definedName name="BLPB377" localSheetId="0" hidden="1">#REF!</definedName>
    <definedName name="BLPB377" hidden="1">#REF!</definedName>
    <definedName name="BLPB378" localSheetId="0" hidden="1">#REF!</definedName>
    <definedName name="BLPB378" hidden="1">#REF!</definedName>
    <definedName name="BLPB379" localSheetId="0" hidden="1">#REF!</definedName>
    <definedName name="BLPB379" hidden="1">#REF!</definedName>
    <definedName name="BLPB38" localSheetId="0" hidden="1">#REF!</definedName>
    <definedName name="BLPB38" hidden="1">#REF!</definedName>
    <definedName name="BLPB380" localSheetId="0" hidden="1">#REF!</definedName>
    <definedName name="BLPB380" hidden="1">#REF!</definedName>
    <definedName name="BLPB381" localSheetId="0" hidden="1">#REF!</definedName>
    <definedName name="BLPB381" hidden="1">#REF!</definedName>
    <definedName name="BLPB382" localSheetId="0" hidden="1">#REF!</definedName>
    <definedName name="BLPB382" hidden="1">#REF!</definedName>
    <definedName name="BLPB383" localSheetId="0" hidden="1">#REF!</definedName>
    <definedName name="BLPB383" hidden="1">#REF!</definedName>
    <definedName name="BLPB384" localSheetId="0" hidden="1">#REF!</definedName>
    <definedName name="BLPB384" hidden="1">#REF!</definedName>
    <definedName name="BLPB385" localSheetId="0" hidden="1">#REF!</definedName>
    <definedName name="BLPB385" hidden="1">#REF!</definedName>
    <definedName name="BLPB386" localSheetId="0" hidden="1">#REF!</definedName>
    <definedName name="BLPB386" hidden="1">#REF!</definedName>
    <definedName name="BLPB387" localSheetId="0" hidden="1">#REF!</definedName>
    <definedName name="BLPB387" hidden="1">#REF!</definedName>
    <definedName name="BLPB388" localSheetId="0" hidden="1">#REF!</definedName>
    <definedName name="BLPB388" hidden="1">#REF!</definedName>
    <definedName name="BLPB389" localSheetId="0" hidden="1">#REF!</definedName>
    <definedName name="BLPB389" hidden="1">#REF!</definedName>
    <definedName name="BLPB39" localSheetId="0" hidden="1">#REF!</definedName>
    <definedName name="BLPB39" hidden="1">#REF!</definedName>
    <definedName name="BLPB390" localSheetId="0" hidden="1">#REF!</definedName>
    <definedName name="BLPB390" hidden="1">#REF!</definedName>
    <definedName name="BLPB391" localSheetId="0" hidden="1">#REF!</definedName>
    <definedName name="BLPB391" hidden="1">#REF!</definedName>
    <definedName name="BLPB392" localSheetId="0" hidden="1">#REF!</definedName>
    <definedName name="BLPB392" hidden="1">#REF!</definedName>
    <definedName name="BLPB393" localSheetId="0" hidden="1">#REF!</definedName>
    <definedName name="BLPB393" hidden="1">#REF!</definedName>
    <definedName name="BLPB394" localSheetId="0" hidden="1">#REF!</definedName>
    <definedName name="BLPB394" hidden="1">#REF!</definedName>
    <definedName name="BLPB395" localSheetId="0" hidden="1">#REF!</definedName>
    <definedName name="BLPB395" hidden="1">#REF!</definedName>
    <definedName name="BLPB396" localSheetId="0" hidden="1">#REF!</definedName>
    <definedName name="BLPB396" hidden="1">#REF!</definedName>
    <definedName name="BLPB397" localSheetId="0" hidden="1">#REF!</definedName>
    <definedName name="BLPB397" hidden="1">#REF!</definedName>
    <definedName name="BLPB398" localSheetId="0" hidden="1">#REF!</definedName>
    <definedName name="BLPB398" hidden="1">#REF!</definedName>
    <definedName name="BLPB399" localSheetId="0" hidden="1">#REF!</definedName>
    <definedName name="BLPB399" hidden="1">#REF!</definedName>
    <definedName name="BLPB4" localSheetId="0" hidden="1">#REF!</definedName>
    <definedName name="BLPB4" hidden="1">#REF!</definedName>
    <definedName name="BLPB40" localSheetId="0" hidden="1">#REF!</definedName>
    <definedName name="BLPB40" hidden="1">#REF!</definedName>
    <definedName name="BLPB400" localSheetId="0" hidden="1">#REF!</definedName>
    <definedName name="BLPB400" hidden="1">#REF!</definedName>
    <definedName name="BLPB401" localSheetId="0" hidden="1">#REF!</definedName>
    <definedName name="BLPB401" hidden="1">#REF!</definedName>
    <definedName name="BLPB402" localSheetId="0" hidden="1">#REF!</definedName>
    <definedName name="BLPB402" hidden="1">#REF!</definedName>
    <definedName name="BLPB403" localSheetId="0" hidden="1">#REF!</definedName>
    <definedName name="BLPB403" hidden="1">#REF!</definedName>
    <definedName name="BLPB404" localSheetId="0" hidden="1">#REF!</definedName>
    <definedName name="BLPB404" hidden="1">#REF!</definedName>
    <definedName name="BLPB405" localSheetId="0" hidden="1">#REF!</definedName>
    <definedName name="BLPB405" hidden="1">#REF!</definedName>
    <definedName name="BLPB406" localSheetId="0" hidden="1">#REF!</definedName>
    <definedName name="BLPB406" hidden="1">#REF!</definedName>
    <definedName name="BLPB407" localSheetId="0" hidden="1">#REF!</definedName>
    <definedName name="BLPB407" hidden="1">#REF!</definedName>
    <definedName name="BLPB408" localSheetId="0" hidden="1">#REF!</definedName>
    <definedName name="BLPB408" hidden="1">#REF!</definedName>
    <definedName name="BLPB409" localSheetId="0" hidden="1">#REF!</definedName>
    <definedName name="BLPB409" hidden="1">#REF!</definedName>
    <definedName name="BLPB41" localSheetId="0" hidden="1">#REF!</definedName>
    <definedName name="BLPB41" hidden="1">#REF!</definedName>
    <definedName name="BLPB410" localSheetId="0" hidden="1">#REF!</definedName>
    <definedName name="BLPB410" hidden="1">#REF!</definedName>
    <definedName name="BLPB411" localSheetId="0" hidden="1">#REF!</definedName>
    <definedName name="BLPB411" hidden="1">#REF!</definedName>
    <definedName name="BLPB412" localSheetId="0" hidden="1">#REF!</definedName>
    <definedName name="BLPB412" hidden="1">#REF!</definedName>
    <definedName name="BLPB413" localSheetId="0" hidden="1">#REF!</definedName>
    <definedName name="BLPB413" hidden="1">#REF!</definedName>
    <definedName name="BLPB414" localSheetId="0" hidden="1">#REF!</definedName>
    <definedName name="BLPB414" hidden="1">#REF!</definedName>
    <definedName name="BLPB415" localSheetId="0" hidden="1">#REF!</definedName>
    <definedName name="BLPB415" hidden="1">#REF!</definedName>
    <definedName name="BLPB416" localSheetId="0" hidden="1">#REF!</definedName>
    <definedName name="BLPB416" hidden="1">#REF!</definedName>
    <definedName name="BLPB417" localSheetId="0" hidden="1">#REF!</definedName>
    <definedName name="BLPB417" hidden="1">#REF!</definedName>
    <definedName name="BLPB418" localSheetId="0" hidden="1">#REF!</definedName>
    <definedName name="BLPB418" hidden="1">#REF!</definedName>
    <definedName name="BLPB419" localSheetId="0" hidden="1">#REF!</definedName>
    <definedName name="BLPB419" hidden="1">#REF!</definedName>
    <definedName name="BLPB42" localSheetId="0" hidden="1">#REF!</definedName>
    <definedName name="BLPB42" hidden="1">#REF!</definedName>
    <definedName name="BLPB420" localSheetId="0" hidden="1">#REF!</definedName>
    <definedName name="BLPB420" hidden="1">#REF!</definedName>
    <definedName name="BLPB421" localSheetId="0" hidden="1">#REF!</definedName>
    <definedName name="BLPB421" hidden="1">#REF!</definedName>
    <definedName name="BLPB422" localSheetId="0" hidden="1">#REF!</definedName>
    <definedName name="BLPB422" hidden="1">#REF!</definedName>
    <definedName name="BLPB423" localSheetId="0" hidden="1">#REF!</definedName>
    <definedName name="BLPB423" hidden="1">#REF!</definedName>
    <definedName name="BLPB424" localSheetId="0" hidden="1">#REF!</definedName>
    <definedName name="BLPB424" hidden="1">#REF!</definedName>
    <definedName name="BLPB425" localSheetId="0" hidden="1">#REF!</definedName>
    <definedName name="BLPB425" hidden="1">#REF!</definedName>
    <definedName name="BLPB426" localSheetId="0" hidden="1">#REF!</definedName>
    <definedName name="BLPB426" hidden="1">#REF!</definedName>
    <definedName name="BLPB427" localSheetId="0" hidden="1">#REF!</definedName>
    <definedName name="BLPB427" hidden="1">#REF!</definedName>
    <definedName name="BLPB428" localSheetId="0" hidden="1">#REF!</definedName>
    <definedName name="BLPB428" hidden="1">#REF!</definedName>
    <definedName name="BLPB429" localSheetId="0" hidden="1">#REF!</definedName>
    <definedName name="BLPB429" hidden="1">#REF!</definedName>
    <definedName name="BLPB43" localSheetId="0" hidden="1">#REF!</definedName>
    <definedName name="BLPB43" hidden="1">#REF!</definedName>
    <definedName name="BLPB430" localSheetId="0" hidden="1">#REF!</definedName>
    <definedName name="BLPB430" hidden="1">#REF!</definedName>
    <definedName name="BLPB431" localSheetId="0" hidden="1">#REF!</definedName>
    <definedName name="BLPB431" hidden="1">#REF!</definedName>
    <definedName name="BLPB432" localSheetId="0" hidden="1">#REF!</definedName>
    <definedName name="BLPB432" hidden="1">#REF!</definedName>
    <definedName name="BLPB433" localSheetId="0" hidden="1">#REF!</definedName>
    <definedName name="BLPB433" hidden="1">#REF!</definedName>
    <definedName name="BLPB434" localSheetId="0" hidden="1">#REF!</definedName>
    <definedName name="BLPB434" hidden="1">#REF!</definedName>
    <definedName name="BLPB435" localSheetId="0" hidden="1">#REF!</definedName>
    <definedName name="BLPB435" hidden="1">#REF!</definedName>
    <definedName name="BLPB436" localSheetId="0" hidden="1">#REF!</definedName>
    <definedName name="BLPB436" hidden="1">#REF!</definedName>
    <definedName name="BLPB437" localSheetId="0" hidden="1">#REF!</definedName>
    <definedName name="BLPB437" hidden="1">#REF!</definedName>
    <definedName name="BLPB438" localSheetId="0" hidden="1">#REF!</definedName>
    <definedName name="BLPB438" hidden="1">#REF!</definedName>
    <definedName name="BLPB439" localSheetId="0" hidden="1">#REF!</definedName>
    <definedName name="BLPB439" hidden="1">#REF!</definedName>
    <definedName name="BLPB44" localSheetId="0" hidden="1">#REF!</definedName>
    <definedName name="BLPB44" hidden="1">#REF!</definedName>
    <definedName name="BLPB440" localSheetId="0" hidden="1">#REF!</definedName>
    <definedName name="BLPB440" hidden="1">#REF!</definedName>
    <definedName name="BLPB441" localSheetId="0" hidden="1">#REF!</definedName>
    <definedName name="BLPB441" hidden="1">#REF!</definedName>
    <definedName name="BLPB442" localSheetId="0" hidden="1">#REF!</definedName>
    <definedName name="BLPB442" hidden="1">#REF!</definedName>
    <definedName name="BLPB443" localSheetId="0" hidden="1">#REF!</definedName>
    <definedName name="BLPB443" hidden="1">#REF!</definedName>
    <definedName name="BLPB444" localSheetId="0" hidden="1">#REF!</definedName>
    <definedName name="BLPB444" hidden="1">#REF!</definedName>
    <definedName name="BLPB445" localSheetId="0" hidden="1">#REF!</definedName>
    <definedName name="BLPB445" hidden="1">#REF!</definedName>
    <definedName name="BLPB446" localSheetId="0" hidden="1">#REF!</definedName>
    <definedName name="BLPB446" hidden="1">#REF!</definedName>
    <definedName name="BLPB447" localSheetId="0" hidden="1">#REF!</definedName>
    <definedName name="BLPB447" hidden="1">#REF!</definedName>
    <definedName name="BLPB448" localSheetId="0" hidden="1">#REF!</definedName>
    <definedName name="BLPB448" hidden="1">#REF!</definedName>
    <definedName name="BLPB449" localSheetId="0" hidden="1">#REF!</definedName>
    <definedName name="BLPB449" hidden="1">#REF!</definedName>
    <definedName name="BLPB45" localSheetId="0" hidden="1">#REF!</definedName>
    <definedName name="BLPB45" hidden="1">#REF!</definedName>
    <definedName name="BLPB450" localSheetId="0" hidden="1">#REF!</definedName>
    <definedName name="BLPB450" hidden="1">#REF!</definedName>
    <definedName name="BLPB451" localSheetId="0" hidden="1">#REF!</definedName>
    <definedName name="BLPB451" hidden="1">#REF!</definedName>
    <definedName name="BLPB452" localSheetId="0" hidden="1">#REF!</definedName>
    <definedName name="BLPB452" hidden="1">#REF!</definedName>
    <definedName name="BLPB453" localSheetId="0" hidden="1">#REF!</definedName>
    <definedName name="BLPB453" hidden="1">#REF!</definedName>
    <definedName name="BLPB454" localSheetId="0" hidden="1">#REF!</definedName>
    <definedName name="BLPB454" hidden="1">#REF!</definedName>
    <definedName name="BLPB455" localSheetId="0" hidden="1">#REF!</definedName>
    <definedName name="BLPB455" hidden="1">#REF!</definedName>
    <definedName name="BLPB456" localSheetId="0" hidden="1">#REF!</definedName>
    <definedName name="BLPB456" hidden="1">#REF!</definedName>
    <definedName name="BLPB457" localSheetId="0" hidden="1">#REF!</definedName>
    <definedName name="BLPB457" hidden="1">#REF!</definedName>
    <definedName name="BLPB458" localSheetId="0" hidden="1">#REF!</definedName>
    <definedName name="BLPB458" hidden="1">#REF!</definedName>
    <definedName name="BLPB459" localSheetId="0" hidden="1">#REF!</definedName>
    <definedName name="BLPB459" hidden="1">#REF!</definedName>
    <definedName name="BLPB46" localSheetId="0" hidden="1">#REF!</definedName>
    <definedName name="BLPB46" hidden="1">#REF!</definedName>
    <definedName name="BLPB460" localSheetId="0" hidden="1">#REF!</definedName>
    <definedName name="BLPB460" hidden="1">#REF!</definedName>
    <definedName name="BLPB461" localSheetId="0" hidden="1">#REF!</definedName>
    <definedName name="BLPB461" hidden="1">#REF!</definedName>
    <definedName name="BLPB462" localSheetId="0" hidden="1">#REF!</definedName>
    <definedName name="BLPB462" hidden="1">#REF!</definedName>
    <definedName name="BLPB463" localSheetId="0" hidden="1">#REF!</definedName>
    <definedName name="BLPB463" hidden="1">#REF!</definedName>
    <definedName name="BLPB464" localSheetId="0" hidden="1">#REF!</definedName>
    <definedName name="BLPB464" hidden="1">#REF!</definedName>
    <definedName name="BLPB465" localSheetId="0" hidden="1">#REF!</definedName>
    <definedName name="BLPB465" hidden="1">#REF!</definedName>
    <definedName name="BLPB466" localSheetId="0" hidden="1">#REF!</definedName>
    <definedName name="BLPB466" hidden="1">#REF!</definedName>
    <definedName name="BLPB467" localSheetId="0" hidden="1">#REF!</definedName>
    <definedName name="BLPB467" hidden="1">#REF!</definedName>
    <definedName name="BLPB468" localSheetId="0" hidden="1">#REF!</definedName>
    <definedName name="BLPB468" hidden="1">#REF!</definedName>
    <definedName name="BLPB469" localSheetId="0" hidden="1">#REF!</definedName>
    <definedName name="BLPB469" hidden="1">#REF!</definedName>
    <definedName name="BLPB47" localSheetId="0" hidden="1">#REF!</definedName>
    <definedName name="BLPB47" hidden="1">#REF!</definedName>
    <definedName name="BLPB470" localSheetId="0" hidden="1">#REF!</definedName>
    <definedName name="BLPB470" hidden="1">#REF!</definedName>
    <definedName name="BLPB471" localSheetId="0" hidden="1">#REF!</definedName>
    <definedName name="BLPB471" hidden="1">#REF!</definedName>
    <definedName name="BLPB472" localSheetId="0" hidden="1">#REF!</definedName>
    <definedName name="BLPB472" hidden="1">#REF!</definedName>
    <definedName name="BLPB473" localSheetId="0" hidden="1">#REF!</definedName>
    <definedName name="BLPB473" hidden="1">#REF!</definedName>
    <definedName name="BLPB474" localSheetId="0" hidden="1">#REF!</definedName>
    <definedName name="BLPB474" hidden="1">#REF!</definedName>
    <definedName name="BLPB475" localSheetId="0" hidden="1">#REF!</definedName>
    <definedName name="BLPB475" hidden="1">#REF!</definedName>
    <definedName name="BLPB476" localSheetId="0" hidden="1">#REF!</definedName>
    <definedName name="BLPB476" hidden="1">#REF!</definedName>
    <definedName name="BLPB477" localSheetId="0" hidden="1">#REF!</definedName>
    <definedName name="BLPB477" hidden="1">#REF!</definedName>
    <definedName name="BLPB478" localSheetId="0" hidden="1">#REF!</definedName>
    <definedName name="BLPB478" hidden="1">#REF!</definedName>
    <definedName name="BLPB479" localSheetId="0" hidden="1">#REF!</definedName>
    <definedName name="BLPB479" hidden="1">#REF!</definedName>
    <definedName name="BLPB48" localSheetId="0" hidden="1">#REF!</definedName>
    <definedName name="BLPB48" hidden="1">#REF!</definedName>
    <definedName name="BLPB480" localSheetId="0" hidden="1">#REF!</definedName>
    <definedName name="BLPB480" hidden="1">#REF!</definedName>
    <definedName name="BLPB481" localSheetId="0" hidden="1">#REF!</definedName>
    <definedName name="BLPB481" hidden="1">#REF!</definedName>
    <definedName name="BLPB482" localSheetId="0" hidden="1">#REF!</definedName>
    <definedName name="BLPB482" hidden="1">#REF!</definedName>
    <definedName name="BLPB483" localSheetId="0" hidden="1">#REF!</definedName>
    <definedName name="BLPB483" hidden="1">#REF!</definedName>
    <definedName name="BLPB484" localSheetId="0" hidden="1">#REF!</definedName>
    <definedName name="BLPB484" hidden="1">#REF!</definedName>
    <definedName name="BLPB485" localSheetId="0" hidden="1">#REF!</definedName>
    <definedName name="BLPB485" hidden="1">#REF!</definedName>
    <definedName name="BLPB486" localSheetId="0" hidden="1">#REF!</definedName>
    <definedName name="BLPB486" hidden="1">#REF!</definedName>
    <definedName name="BLPB487" localSheetId="0" hidden="1">#REF!</definedName>
    <definedName name="BLPB487" hidden="1">#REF!</definedName>
    <definedName name="BLPB488" localSheetId="0" hidden="1">#REF!</definedName>
    <definedName name="BLPB488" hidden="1">#REF!</definedName>
    <definedName name="BLPB489" localSheetId="0" hidden="1">#REF!</definedName>
    <definedName name="BLPB489" hidden="1">#REF!</definedName>
    <definedName name="BLPB49" localSheetId="0" hidden="1">#REF!</definedName>
    <definedName name="BLPB49" hidden="1">#REF!</definedName>
    <definedName name="BLPB490" localSheetId="0" hidden="1">#REF!</definedName>
    <definedName name="BLPB490" hidden="1">#REF!</definedName>
    <definedName name="BLPB491" localSheetId="0" hidden="1">#REF!</definedName>
    <definedName name="BLPB491" hidden="1">#REF!</definedName>
    <definedName name="BLPB492" localSheetId="0" hidden="1">#REF!</definedName>
    <definedName name="BLPB492" hidden="1">#REF!</definedName>
    <definedName name="BLPB493" localSheetId="0" hidden="1">#REF!</definedName>
    <definedName name="BLPB493" hidden="1">#REF!</definedName>
    <definedName name="BLPB494" localSheetId="0" hidden="1">#REF!</definedName>
    <definedName name="BLPB494" hidden="1">#REF!</definedName>
    <definedName name="BLPB495" localSheetId="0" hidden="1">#REF!</definedName>
    <definedName name="BLPB495" hidden="1">#REF!</definedName>
    <definedName name="BLPB496" localSheetId="0" hidden="1">#REF!</definedName>
    <definedName name="BLPB496" hidden="1">#REF!</definedName>
    <definedName name="BLPB497" localSheetId="0" hidden="1">#REF!</definedName>
    <definedName name="BLPB497" hidden="1">#REF!</definedName>
    <definedName name="BLPB498" localSheetId="0" hidden="1">#REF!</definedName>
    <definedName name="BLPB498" hidden="1">#REF!</definedName>
    <definedName name="BLPB499" localSheetId="0" hidden="1">#REF!</definedName>
    <definedName name="BLPB499" hidden="1">#REF!</definedName>
    <definedName name="BLPB5" localSheetId="0" hidden="1">#REF!</definedName>
    <definedName name="BLPB5" hidden="1">#REF!</definedName>
    <definedName name="BLPB50" localSheetId="0" hidden="1">#REF!</definedName>
    <definedName name="BLPB50" hidden="1">#REF!</definedName>
    <definedName name="BLPB500" localSheetId="0" hidden="1">#REF!</definedName>
    <definedName name="BLPB500" hidden="1">#REF!</definedName>
    <definedName name="BLPB501" localSheetId="0" hidden="1">#REF!</definedName>
    <definedName name="BLPB501" hidden="1">#REF!</definedName>
    <definedName name="BLPB502" localSheetId="0" hidden="1">#REF!</definedName>
    <definedName name="BLPB502" hidden="1">#REF!</definedName>
    <definedName name="BLPB503" localSheetId="0" hidden="1">#REF!</definedName>
    <definedName name="BLPB503" hidden="1">#REF!</definedName>
    <definedName name="BLPB504" localSheetId="0" hidden="1">#REF!</definedName>
    <definedName name="BLPB504" hidden="1">#REF!</definedName>
    <definedName name="BLPB505" localSheetId="0" hidden="1">#REF!</definedName>
    <definedName name="BLPB505" hidden="1">#REF!</definedName>
    <definedName name="BLPB506" localSheetId="0" hidden="1">#REF!</definedName>
    <definedName name="BLPB506" hidden="1">#REF!</definedName>
    <definedName name="BLPB507" localSheetId="0" hidden="1">#REF!</definedName>
    <definedName name="BLPB507" hidden="1">#REF!</definedName>
    <definedName name="BLPB508" localSheetId="0" hidden="1">#REF!</definedName>
    <definedName name="BLPB508" hidden="1">#REF!</definedName>
    <definedName name="BLPB509" localSheetId="0" hidden="1">#REF!</definedName>
    <definedName name="BLPB509" hidden="1">#REF!</definedName>
    <definedName name="BLPB51" localSheetId="0" hidden="1">#REF!</definedName>
    <definedName name="BLPB51" hidden="1">#REF!</definedName>
    <definedName name="BLPB510" localSheetId="0" hidden="1">#REF!</definedName>
    <definedName name="BLPB510" hidden="1">#REF!</definedName>
    <definedName name="BLPB511" localSheetId="0" hidden="1">#REF!</definedName>
    <definedName name="BLPB511" hidden="1">#REF!</definedName>
    <definedName name="BLPB512" localSheetId="0" hidden="1">#REF!</definedName>
    <definedName name="BLPB512" hidden="1">#REF!</definedName>
    <definedName name="BLPB513" localSheetId="0" hidden="1">#REF!</definedName>
    <definedName name="BLPB513" hidden="1">#REF!</definedName>
    <definedName name="BLPB514" localSheetId="0" hidden="1">#REF!</definedName>
    <definedName name="BLPB514" hidden="1">#REF!</definedName>
    <definedName name="BLPB515" localSheetId="0" hidden="1">#REF!</definedName>
    <definedName name="BLPB515" hidden="1">#REF!</definedName>
    <definedName name="BLPB516" localSheetId="0" hidden="1">#REF!</definedName>
    <definedName name="BLPB516" hidden="1">#REF!</definedName>
    <definedName name="BLPB517" localSheetId="0" hidden="1">#REF!</definedName>
    <definedName name="BLPB517" hidden="1">#REF!</definedName>
    <definedName name="BLPB518" localSheetId="0" hidden="1">#REF!</definedName>
    <definedName name="BLPB518" hidden="1">#REF!</definedName>
    <definedName name="BLPB519" localSheetId="0" hidden="1">#REF!</definedName>
    <definedName name="BLPB519" hidden="1">#REF!</definedName>
    <definedName name="BLPB52" localSheetId="0" hidden="1">#REF!</definedName>
    <definedName name="BLPB52" hidden="1">#REF!</definedName>
    <definedName name="BLPB520" localSheetId="0" hidden="1">#REF!</definedName>
    <definedName name="BLPB520" hidden="1">#REF!</definedName>
    <definedName name="BLPB521" localSheetId="0" hidden="1">#REF!</definedName>
    <definedName name="BLPB521" hidden="1">#REF!</definedName>
    <definedName name="BLPB522" localSheetId="0" hidden="1">#REF!</definedName>
    <definedName name="BLPB522" hidden="1">#REF!</definedName>
    <definedName name="BLPB523" localSheetId="0" hidden="1">#REF!</definedName>
    <definedName name="BLPB523" hidden="1">#REF!</definedName>
    <definedName name="BLPB524" localSheetId="0" hidden="1">#REF!</definedName>
    <definedName name="BLPB524" hidden="1">#REF!</definedName>
    <definedName name="BLPB525" localSheetId="0" hidden="1">#REF!</definedName>
    <definedName name="BLPB525" hidden="1">#REF!</definedName>
    <definedName name="BLPB526" localSheetId="0" hidden="1">#REF!</definedName>
    <definedName name="BLPB526" hidden="1">#REF!</definedName>
    <definedName name="BLPB527" localSheetId="0" hidden="1">#REF!</definedName>
    <definedName name="BLPB527" hidden="1">#REF!</definedName>
    <definedName name="BLPB528" localSheetId="0" hidden="1">#REF!</definedName>
    <definedName name="BLPB528" hidden="1">#REF!</definedName>
    <definedName name="BLPB529" localSheetId="0" hidden="1">#REF!</definedName>
    <definedName name="BLPB529" hidden="1">#REF!</definedName>
    <definedName name="BLPB53" localSheetId="0" hidden="1">#REF!</definedName>
    <definedName name="BLPB53" hidden="1">#REF!</definedName>
    <definedName name="BLPB530" localSheetId="0" hidden="1">#REF!</definedName>
    <definedName name="BLPB530" hidden="1">#REF!</definedName>
    <definedName name="BLPB531" localSheetId="0" hidden="1">#REF!</definedName>
    <definedName name="BLPB531" hidden="1">#REF!</definedName>
    <definedName name="BLPB532" localSheetId="0" hidden="1">#REF!</definedName>
    <definedName name="BLPB532" hidden="1">#REF!</definedName>
    <definedName name="BLPB533" localSheetId="0" hidden="1">#REF!</definedName>
    <definedName name="BLPB533" hidden="1">#REF!</definedName>
    <definedName name="BLPB534" localSheetId="0" hidden="1">#REF!</definedName>
    <definedName name="BLPB534" hidden="1">#REF!</definedName>
    <definedName name="BLPB535" localSheetId="0" hidden="1">#REF!</definedName>
    <definedName name="BLPB535" hidden="1">#REF!</definedName>
    <definedName name="BLPB536" localSheetId="0" hidden="1">#REF!</definedName>
    <definedName name="BLPB536" hidden="1">#REF!</definedName>
    <definedName name="BLPB537" localSheetId="0" hidden="1">#REF!</definedName>
    <definedName name="BLPB537" hidden="1">#REF!</definedName>
    <definedName name="BLPB538" localSheetId="0" hidden="1">#REF!</definedName>
    <definedName name="BLPB538" hidden="1">#REF!</definedName>
    <definedName name="BLPB539" localSheetId="0" hidden="1">#REF!</definedName>
    <definedName name="BLPB539" hidden="1">#REF!</definedName>
    <definedName name="BLPB54" localSheetId="0" hidden="1">#REF!</definedName>
    <definedName name="BLPB54" hidden="1">#REF!</definedName>
    <definedName name="BLPB540" localSheetId="0" hidden="1">#REF!</definedName>
    <definedName name="BLPB540" hidden="1">#REF!</definedName>
    <definedName name="BLPB541" localSheetId="0" hidden="1">#REF!</definedName>
    <definedName name="BLPB541" hidden="1">#REF!</definedName>
    <definedName name="BLPB542" localSheetId="0" hidden="1">#REF!</definedName>
    <definedName name="BLPB542" hidden="1">#REF!</definedName>
    <definedName name="BLPB543" localSheetId="0" hidden="1">#REF!</definedName>
    <definedName name="BLPB543" hidden="1">#REF!</definedName>
    <definedName name="BLPB544" localSheetId="0" hidden="1">#REF!</definedName>
    <definedName name="BLPB544" hidden="1">#REF!</definedName>
    <definedName name="BLPB545" localSheetId="0" hidden="1">#REF!</definedName>
    <definedName name="BLPB545" hidden="1">#REF!</definedName>
    <definedName name="BLPB546" localSheetId="0" hidden="1">#REF!</definedName>
    <definedName name="BLPB546" hidden="1">#REF!</definedName>
    <definedName name="BLPB547" localSheetId="0" hidden="1">#REF!</definedName>
    <definedName name="BLPB547" hidden="1">#REF!</definedName>
    <definedName name="BLPB548" localSheetId="0" hidden="1">#REF!</definedName>
    <definedName name="BLPB548" hidden="1">#REF!</definedName>
    <definedName name="BLPB549" localSheetId="0" hidden="1">#REF!</definedName>
    <definedName name="BLPB549" hidden="1">#REF!</definedName>
    <definedName name="BLPB55" localSheetId="0" hidden="1">#REF!</definedName>
    <definedName name="BLPB55" hidden="1">#REF!</definedName>
    <definedName name="BLPB550" localSheetId="0" hidden="1">#REF!</definedName>
    <definedName name="BLPB550" hidden="1">#REF!</definedName>
    <definedName name="BLPB551" localSheetId="0" hidden="1">#REF!</definedName>
    <definedName name="BLPB551" hidden="1">#REF!</definedName>
    <definedName name="BLPB552" localSheetId="0" hidden="1">#REF!</definedName>
    <definedName name="BLPB552" hidden="1">#REF!</definedName>
    <definedName name="BLPB553" localSheetId="0" hidden="1">#REF!</definedName>
    <definedName name="BLPB553" hidden="1">#REF!</definedName>
    <definedName name="BLPB554" localSheetId="0" hidden="1">#REF!</definedName>
    <definedName name="BLPB554" hidden="1">#REF!</definedName>
    <definedName name="BLPB555" localSheetId="0" hidden="1">#REF!</definedName>
    <definedName name="BLPB555" hidden="1">#REF!</definedName>
    <definedName name="BLPB556" localSheetId="0" hidden="1">#REF!</definedName>
    <definedName name="BLPB556" hidden="1">#REF!</definedName>
    <definedName name="BLPB557" localSheetId="0" hidden="1">#REF!</definedName>
    <definedName name="BLPB557" hidden="1">#REF!</definedName>
    <definedName name="BLPB558" localSheetId="0" hidden="1">#REF!</definedName>
    <definedName name="BLPB558" hidden="1">#REF!</definedName>
    <definedName name="BLPB559" localSheetId="0" hidden="1">#REF!</definedName>
    <definedName name="BLPB559" hidden="1">#REF!</definedName>
    <definedName name="BLPB56" localSheetId="0" hidden="1">#REF!</definedName>
    <definedName name="BLPB56" hidden="1">#REF!</definedName>
    <definedName name="BLPB560" localSheetId="0" hidden="1">#REF!</definedName>
    <definedName name="BLPB560" hidden="1">#REF!</definedName>
    <definedName name="BLPB561" localSheetId="0" hidden="1">#REF!</definedName>
    <definedName name="BLPB561" hidden="1">#REF!</definedName>
    <definedName name="BLPB562" localSheetId="0" hidden="1">#REF!</definedName>
    <definedName name="BLPB562" hidden="1">#REF!</definedName>
    <definedName name="BLPB563" localSheetId="0" hidden="1">#REF!</definedName>
    <definedName name="BLPB563" hidden="1">#REF!</definedName>
    <definedName name="BLPB564" localSheetId="0" hidden="1">#REF!</definedName>
    <definedName name="BLPB564" hidden="1">#REF!</definedName>
    <definedName name="BLPB565" localSheetId="0" hidden="1">#REF!</definedName>
    <definedName name="BLPB565" hidden="1">#REF!</definedName>
    <definedName name="BLPB566" localSheetId="0" hidden="1">#REF!</definedName>
    <definedName name="BLPB566" hidden="1">#REF!</definedName>
    <definedName name="BLPB567" localSheetId="0" hidden="1">#REF!</definedName>
    <definedName name="BLPB567" hidden="1">#REF!</definedName>
    <definedName name="BLPB568" localSheetId="0" hidden="1">#REF!</definedName>
    <definedName name="BLPB568" hidden="1">#REF!</definedName>
    <definedName name="BLPB569" localSheetId="0" hidden="1">#REF!</definedName>
    <definedName name="BLPB569" hidden="1">#REF!</definedName>
    <definedName name="BLPB57" localSheetId="0" hidden="1">#REF!</definedName>
    <definedName name="BLPB57" hidden="1">#REF!</definedName>
    <definedName name="BLPB570" localSheetId="0" hidden="1">#REF!</definedName>
    <definedName name="BLPB570" hidden="1">#REF!</definedName>
    <definedName name="BLPB571" localSheetId="0" hidden="1">#REF!</definedName>
    <definedName name="BLPB571" hidden="1">#REF!</definedName>
    <definedName name="BLPB572" localSheetId="0" hidden="1">#REF!</definedName>
    <definedName name="BLPB572" hidden="1">#REF!</definedName>
    <definedName name="BLPB573" localSheetId="0" hidden="1">#REF!</definedName>
    <definedName name="BLPB573" hidden="1">#REF!</definedName>
    <definedName name="BLPB574" localSheetId="0" hidden="1">#REF!</definedName>
    <definedName name="BLPB574" hidden="1">#REF!</definedName>
    <definedName name="BLPB575" localSheetId="0" hidden="1">#REF!</definedName>
    <definedName name="BLPB575" hidden="1">#REF!</definedName>
    <definedName name="BLPB576" localSheetId="0" hidden="1">#REF!</definedName>
    <definedName name="BLPB576" hidden="1">#REF!</definedName>
    <definedName name="BLPB577" localSheetId="0" hidden="1">#REF!</definedName>
    <definedName name="BLPB577" hidden="1">#REF!</definedName>
    <definedName name="BLPB578" localSheetId="0" hidden="1">#REF!</definedName>
    <definedName name="BLPB578" hidden="1">#REF!</definedName>
    <definedName name="BLPB579" localSheetId="0" hidden="1">#REF!</definedName>
    <definedName name="BLPB579" hidden="1">#REF!</definedName>
    <definedName name="BLPB58" localSheetId="0" hidden="1">#REF!</definedName>
    <definedName name="BLPB58" hidden="1">#REF!</definedName>
    <definedName name="BLPB580" localSheetId="0" hidden="1">#REF!</definedName>
    <definedName name="BLPB580" hidden="1">#REF!</definedName>
    <definedName name="BLPB581" localSheetId="0" hidden="1">#REF!</definedName>
    <definedName name="BLPB581" hidden="1">#REF!</definedName>
    <definedName name="BLPB582" localSheetId="0" hidden="1">#REF!</definedName>
    <definedName name="BLPB582" hidden="1">#REF!</definedName>
    <definedName name="BLPB583" localSheetId="0" hidden="1">#REF!</definedName>
    <definedName name="BLPB583" hidden="1">#REF!</definedName>
    <definedName name="BLPB584" localSheetId="0" hidden="1">#REF!</definedName>
    <definedName name="BLPB584" hidden="1">#REF!</definedName>
    <definedName name="BLPB585" localSheetId="0" hidden="1">#REF!</definedName>
    <definedName name="BLPB585" hidden="1">#REF!</definedName>
    <definedName name="BLPB586" localSheetId="0" hidden="1">#REF!</definedName>
    <definedName name="BLPB586" hidden="1">#REF!</definedName>
    <definedName name="BLPB587" localSheetId="0" hidden="1">#REF!</definedName>
    <definedName name="BLPB587" hidden="1">#REF!</definedName>
    <definedName name="BLPB588" localSheetId="0" hidden="1">#REF!</definedName>
    <definedName name="BLPB588" hidden="1">#REF!</definedName>
    <definedName name="BLPB589" localSheetId="0" hidden="1">#REF!</definedName>
    <definedName name="BLPB589" hidden="1">#REF!</definedName>
    <definedName name="BLPB59" localSheetId="0" hidden="1">#REF!</definedName>
    <definedName name="BLPB59" hidden="1">#REF!</definedName>
    <definedName name="BLPB590" localSheetId="0" hidden="1">#REF!</definedName>
    <definedName name="BLPB590" hidden="1">#REF!</definedName>
    <definedName name="BLPB591" localSheetId="0" hidden="1">#REF!</definedName>
    <definedName name="BLPB591" hidden="1">#REF!</definedName>
    <definedName name="BLPB592" localSheetId="0" hidden="1">#REF!</definedName>
    <definedName name="BLPB592" hidden="1">#REF!</definedName>
    <definedName name="BLPB593" localSheetId="0" hidden="1">#REF!</definedName>
    <definedName name="BLPB593" hidden="1">#REF!</definedName>
    <definedName name="BLPB594" localSheetId="0" hidden="1">#REF!</definedName>
    <definedName name="BLPB594" hidden="1">#REF!</definedName>
    <definedName name="BLPB595" localSheetId="0" hidden="1">#REF!</definedName>
    <definedName name="BLPB595" hidden="1">#REF!</definedName>
    <definedName name="BLPB596" localSheetId="0" hidden="1">#REF!</definedName>
    <definedName name="BLPB596" hidden="1">#REF!</definedName>
    <definedName name="BLPB597" localSheetId="0" hidden="1">#REF!</definedName>
    <definedName name="BLPB597" hidden="1">#REF!</definedName>
    <definedName name="BLPB598" localSheetId="0" hidden="1">#REF!</definedName>
    <definedName name="BLPB598" hidden="1">#REF!</definedName>
    <definedName name="BLPB599" localSheetId="0" hidden="1">#REF!</definedName>
    <definedName name="BLPB599" hidden="1">#REF!</definedName>
    <definedName name="BLPB6" localSheetId="0" hidden="1">#REF!</definedName>
    <definedName name="BLPB6" hidden="1">#REF!</definedName>
    <definedName name="BLPB60" localSheetId="0" hidden="1">#REF!</definedName>
    <definedName name="BLPB60" hidden="1">#REF!</definedName>
    <definedName name="BLPB600" localSheetId="0" hidden="1">#REF!</definedName>
    <definedName name="BLPB600" hidden="1">#REF!</definedName>
    <definedName name="BLPB601" localSheetId="0" hidden="1">#REF!</definedName>
    <definedName name="BLPB601" hidden="1">#REF!</definedName>
    <definedName name="BLPB602" localSheetId="0" hidden="1">#REF!</definedName>
    <definedName name="BLPB602" hidden="1">#REF!</definedName>
    <definedName name="BLPB603" localSheetId="0" hidden="1">#REF!</definedName>
    <definedName name="BLPB603" hidden="1">#REF!</definedName>
    <definedName name="BLPB604" localSheetId="0" hidden="1">#REF!</definedName>
    <definedName name="BLPB604" hidden="1">#REF!</definedName>
    <definedName name="BLPB605" localSheetId="0" hidden="1">#REF!</definedName>
    <definedName name="BLPB605" hidden="1">#REF!</definedName>
    <definedName name="BLPB606" localSheetId="0" hidden="1">#REF!</definedName>
    <definedName name="BLPB606" hidden="1">#REF!</definedName>
    <definedName name="BLPB607" localSheetId="0" hidden="1">#REF!</definedName>
    <definedName name="BLPB607" hidden="1">#REF!</definedName>
    <definedName name="BLPB608" localSheetId="0" hidden="1">#REF!</definedName>
    <definedName name="BLPB608" hidden="1">#REF!</definedName>
    <definedName name="BLPB609" localSheetId="0" hidden="1">#REF!</definedName>
    <definedName name="BLPB609" hidden="1">#REF!</definedName>
    <definedName name="BLPB61" localSheetId="0" hidden="1">#REF!</definedName>
    <definedName name="BLPB61" hidden="1">#REF!</definedName>
    <definedName name="BLPB610" localSheetId="0" hidden="1">#REF!</definedName>
    <definedName name="BLPB610" hidden="1">#REF!</definedName>
    <definedName name="BLPB611" localSheetId="0" hidden="1">#REF!</definedName>
    <definedName name="BLPB611" hidden="1">#REF!</definedName>
    <definedName name="BLPB612" localSheetId="0" hidden="1">#REF!</definedName>
    <definedName name="BLPB612" hidden="1">#REF!</definedName>
    <definedName name="BLPB613" localSheetId="0" hidden="1">#REF!</definedName>
    <definedName name="BLPB613" hidden="1">#REF!</definedName>
    <definedName name="BLPB614" localSheetId="0" hidden="1">#REF!</definedName>
    <definedName name="BLPB614" hidden="1">#REF!</definedName>
    <definedName name="BLPB615" localSheetId="0" hidden="1">#REF!</definedName>
    <definedName name="BLPB615" hidden="1">#REF!</definedName>
    <definedName name="BLPB616" localSheetId="0" hidden="1">#REF!</definedName>
    <definedName name="BLPB616" hidden="1">#REF!</definedName>
    <definedName name="BLPB617" localSheetId="0" hidden="1">#REF!</definedName>
    <definedName name="BLPB617" hidden="1">#REF!</definedName>
    <definedName name="BLPB618" localSheetId="0" hidden="1">#REF!</definedName>
    <definedName name="BLPB618" hidden="1">#REF!</definedName>
    <definedName name="BLPB619" localSheetId="0" hidden="1">#REF!</definedName>
    <definedName name="BLPB619" hidden="1">#REF!</definedName>
    <definedName name="BLPB62" localSheetId="0" hidden="1">#REF!</definedName>
    <definedName name="BLPB62" hidden="1">#REF!</definedName>
    <definedName name="BLPB620" localSheetId="0" hidden="1">#REF!</definedName>
    <definedName name="BLPB620" hidden="1">#REF!</definedName>
    <definedName name="BLPB621" localSheetId="0" hidden="1">#REF!</definedName>
    <definedName name="BLPB621" hidden="1">#REF!</definedName>
    <definedName name="BLPB622" localSheetId="0" hidden="1">#REF!</definedName>
    <definedName name="BLPB622" hidden="1">#REF!</definedName>
    <definedName name="BLPB623" localSheetId="0" hidden="1">#REF!</definedName>
    <definedName name="BLPB623" hidden="1">#REF!</definedName>
    <definedName name="BLPB624" localSheetId="0" hidden="1">#REF!</definedName>
    <definedName name="BLPB624" hidden="1">#REF!</definedName>
    <definedName name="BLPB625" localSheetId="0" hidden="1">#REF!</definedName>
    <definedName name="BLPB625" hidden="1">#REF!</definedName>
    <definedName name="BLPB626" localSheetId="0" hidden="1">#REF!</definedName>
    <definedName name="BLPB626" hidden="1">#REF!</definedName>
    <definedName name="BLPB627" localSheetId="0" hidden="1">#REF!</definedName>
    <definedName name="BLPB627" hidden="1">#REF!</definedName>
    <definedName name="BLPB628" localSheetId="0" hidden="1">#REF!</definedName>
    <definedName name="BLPB628" hidden="1">#REF!</definedName>
    <definedName name="BLPB629" localSheetId="0" hidden="1">#REF!</definedName>
    <definedName name="BLPB629" hidden="1">#REF!</definedName>
    <definedName name="BLPB63" localSheetId="0" hidden="1">#REF!</definedName>
    <definedName name="BLPB63" hidden="1">#REF!</definedName>
    <definedName name="BLPB630" localSheetId="0" hidden="1">#REF!</definedName>
    <definedName name="BLPB630" hidden="1">#REF!</definedName>
    <definedName name="BLPB631" localSheetId="0" hidden="1">#REF!</definedName>
    <definedName name="BLPB631" hidden="1">#REF!</definedName>
    <definedName name="BLPB632" localSheetId="0" hidden="1">#REF!</definedName>
    <definedName name="BLPB632" hidden="1">#REF!</definedName>
    <definedName name="BLPB633" localSheetId="0" hidden="1">#REF!</definedName>
    <definedName name="BLPB633" hidden="1">#REF!</definedName>
    <definedName name="BLPB634" localSheetId="0" hidden="1">#REF!</definedName>
    <definedName name="BLPB634" hidden="1">#REF!</definedName>
    <definedName name="BLPB635" localSheetId="0" hidden="1">#REF!</definedName>
    <definedName name="BLPB635" hidden="1">#REF!</definedName>
    <definedName name="BLPB636" localSheetId="0" hidden="1">#REF!</definedName>
    <definedName name="BLPB636" hidden="1">#REF!</definedName>
    <definedName name="BLPB637" localSheetId="0" hidden="1">#REF!</definedName>
    <definedName name="BLPB637" hidden="1">#REF!</definedName>
    <definedName name="BLPB638" localSheetId="0" hidden="1">#REF!</definedName>
    <definedName name="BLPB638" hidden="1">#REF!</definedName>
    <definedName name="BLPB639" localSheetId="0" hidden="1">#REF!</definedName>
    <definedName name="BLPB639" hidden="1">#REF!</definedName>
    <definedName name="BLPB64" localSheetId="0" hidden="1">#REF!</definedName>
    <definedName name="BLPB64" hidden="1">#REF!</definedName>
    <definedName name="BLPB640" localSheetId="0" hidden="1">#REF!</definedName>
    <definedName name="BLPB640" hidden="1">#REF!</definedName>
    <definedName name="BLPB641" localSheetId="0" hidden="1">#REF!</definedName>
    <definedName name="BLPB641" hidden="1">#REF!</definedName>
    <definedName name="BLPB642" localSheetId="0" hidden="1">#REF!</definedName>
    <definedName name="BLPB642" hidden="1">#REF!</definedName>
    <definedName name="BLPB643" localSheetId="0" hidden="1">#REF!</definedName>
    <definedName name="BLPB643" hidden="1">#REF!</definedName>
    <definedName name="BLPB644" localSheetId="0" hidden="1">#REF!</definedName>
    <definedName name="BLPB644" hidden="1">#REF!</definedName>
    <definedName name="BLPB645" localSheetId="0" hidden="1">#REF!</definedName>
    <definedName name="BLPB645" hidden="1">#REF!</definedName>
    <definedName name="BLPB646" localSheetId="0" hidden="1">#REF!</definedName>
    <definedName name="BLPB646" hidden="1">#REF!</definedName>
    <definedName name="BLPB647" localSheetId="0" hidden="1">#REF!</definedName>
    <definedName name="BLPB647" hidden="1">#REF!</definedName>
    <definedName name="BLPB648" localSheetId="0" hidden="1">#REF!</definedName>
    <definedName name="BLPB648" hidden="1">#REF!</definedName>
    <definedName name="BLPB649" localSheetId="0" hidden="1">#REF!</definedName>
    <definedName name="BLPB649" hidden="1">#REF!</definedName>
    <definedName name="BLPB65" localSheetId="0" hidden="1">#REF!</definedName>
    <definedName name="BLPB65" hidden="1">#REF!</definedName>
    <definedName name="BLPB650" localSheetId="0" hidden="1">#REF!</definedName>
    <definedName name="BLPB650" hidden="1">#REF!</definedName>
    <definedName name="BLPB651" localSheetId="0" hidden="1">#REF!</definedName>
    <definedName name="BLPB651" hidden="1">#REF!</definedName>
    <definedName name="BLPB652" localSheetId="0" hidden="1">#REF!</definedName>
    <definedName name="BLPB652" hidden="1">#REF!</definedName>
    <definedName name="BLPB653" localSheetId="0" hidden="1">#REF!</definedName>
    <definedName name="BLPB653" hidden="1">#REF!</definedName>
    <definedName name="BLPB654" localSheetId="0" hidden="1">#REF!</definedName>
    <definedName name="BLPB654" hidden="1">#REF!</definedName>
    <definedName name="BLPB655" localSheetId="0" hidden="1">#REF!</definedName>
    <definedName name="BLPB655" hidden="1">#REF!</definedName>
    <definedName name="BLPB656" localSheetId="0" hidden="1">#REF!</definedName>
    <definedName name="BLPB656" hidden="1">#REF!</definedName>
    <definedName name="BLPB657" localSheetId="0" hidden="1">#REF!</definedName>
    <definedName name="BLPB657" hidden="1">#REF!</definedName>
    <definedName name="BLPB658" localSheetId="0" hidden="1">#REF!</definedName>
    <definedName name="BLPB658" hidden="1">#REF!</definedName>
    <definedName name="BLPB659" localSheetId="0" hidden="1">#REF!</definedName>
    <definedName name="BLPB659" hidden="1">#REF!</definedName>
    <definedName name="BLPB66" localSheetId="0" hidden="1">#REF!</definedName>
    <definedName name="BLPB66" hidden="1">#REF!</definedName>
    <definedName name="BLPB660" localSheetId="0" hidden="1">#REF!</definedName>
    <definedName name="BLPB660" hidden="1">#REF!</definedName>
    <definedName name="BLPB661" localSheetId="0" hidden="1">#REF!</definedName>
    <definedName name="BLPB661" hidden="1">#REF!</definedName>
    <definedName name="BLPB662" localSheetId="0" hidden="1">#REF!</definedName>
    <definedName name="BLPB662" hidden="1">#REF!</definedName>
    <definedName name="BLPB663" localSheetId="0" hidden="1">#REF!</definedName>
    <definedName name="BLPB663" hidden="1">#REF!</definedName>
    <definedName name="BLPB664" localSheetId="0" hidden="1">#REF!</definedName>
    <definedName name="BLPB664" hidden="1">#REF!</definedName>
    <definedName name="BLPB665" localSheetId="0" hidden="1">#REF!</definedName>
    <definedName name="BLPB665" hidden="1">#REF!</definedName>
    <definedName name="BLPB666" localSheetId="0" hidden="1">#REF!</definedName>
    <definedName name="BLPB666" hidden="1">#REF!</definedName>
    <definedName name="BLPB667" localSheetId="0" hidden="1">#REF!</definedName>
    <definedName name="BLPB667" hidden="1">#REF!</definedName>
    <definedName name="BLPB668" localSheetId="0" hidden="1">#REF!</definedName>
    <definedName name="BLPB668" hidden="1">#REF!</definedName>
    <definedName name="BLPB669" localSheetId="0" hidden="1">#REF!</definedName>
    <definedName name="BLPB669" hidden="1">#REF!</definedName>
    <definedName name="BLPB67" localSheetId="0" hidden="1">#REF!</definedName>
    <definedName name="BLPB67" hidden="1">#REF!</definedName>
    <definedName name="BLPB670" localSheetId="0" hidden="1">#REF!</definedName>
    <definedName name="BLPB670" hidden="1">#REF!</definedName>
    <definedName name="BLPB671" localSheetId="0" hidden="1">#REF!</definedName>
    <definedName name="BLPB671" hidden="1">#REF!</definedName>
    <definedName name="BLPB672" localSheetId="0" hidden="1">#REF!</definedName>
    <definedName name="BLPB672" hidden="1">#REF!</definedName>
    <definedName name="BLPB673" localSheetId="0" hidden="1">#REF!</definedName>
    <definedName name="BLPB673" hidden="1">#REF!</definedName>
    <definedName name="BLPB674" localSheetId="0" hidden="1">#REF!</definedName>
    <definedName name="BLPB674" hidden="1">#REF!</definedName>
    <definedName name="BLPB675" localSheetId="0" hidden="1">#REF!</definedName>
    <definedName name="BLPB675" hidden="1">#REF!</definedName>
    <definedName name="BLPB676" localSheetId="0" hidden="1">#REF!</definedName>
    <definedName name="BLPB676" hidden="1">#REF!</definedName>
    <definedName name="BLPB677" localSheetId="0" hidden="1">#REF!</definedName>
    <definedName name="BLPB677" hidden="1">#REF!</definedName>
    <definedName name="BLPB678" localSheetId="0" hidden="1">#REF!</definedName>
    <definedName name="BLPB678" hidden="1">#REF!</definedName>
    <definedName name="BLPB679" localSheetId="0" hidden="1">#REF!</definedName>
    <definedName name="BLPB679" hidden="1">#REF!</definedName>
    <definedName name="BLPB68" localSheetId="0" hidden="1">#REF!</definedName>
    <definedName name="BLPB68" hidden="1">#REF!</definedName>
    <definedName name="BLPB680" localSheetId="0" hidden="1">#REF!</definedName>
    <definedName name="BLPB680" hidden="1">#REF!</definedName>
    <definedName name="BLPB681" localSheetId="0" hidden="1">#REF!</definedName>
    <definedName name="BLPB681" hidden="1">#REF!</definedName>
    <definedName name="BLPB682" localSheetId="0" hidden="1">#REF!</definedName>
    <definedName name="BLPB682" hidden="1">#REF!</definedName>
    <definedName name="BLPB683" localSheetId="0" hidden="1">#REF!</definedName>
    <definedName name="BLPB683" hidden="1">#REF!</definedName>
    <definedName name="BLPB684" localSheetId="0" hidden="1">#REF!</definedName>
    <definedName name="BLPB684" hidden="1">#REF!</definedName>
    <definedName name="BLPB685" localSheetId="0" hidden="1">#REF!</definedName>
    <definedName name="BLPB685" hidden="1">#REF!</definedName>
    <definedName name="BLPB686" localSheetId="0" hidden="1">#REF!</definedName>
    <definedName name="BLPB686" hidden="1">#REF!</definedName>
    <definedName name="BLPB687" localSheetId="0" hidden="1">#REF!</definedName>
    <definedName name="BLPB687" hidden="1">#REF!</definedName>
    <definedName name="BLPB688" localSheetId="0" hidden="1">#REF!</definedName>
    <definedName name="BLPB688" hidden="1">#REF!</definedName>
    <definedName name="BLPB689" localSheetId="0" hidden="1">#REF!</definedName>
    <definedName name="BLPB689" hidden="1">#REF!</definedName>
    <definedName name="BLPB69" localSheetId="0" hidden="1">#REF!</definedName>
    <definedName name="BLPB69" hidden="1">#REF!</definedName>
    <definedName name="BLPB690" localSheetId="0" hidden="1">#REF!</definedName>
    <definedName name="BLPB690" hidden="1">#REF!</definedName>
    <definedName name="BLPB691" localSheetId="0" hidden="1">#REF!</definedName>
    <definedName name="BLPB691" hidden="1">#REF!</definedName>
    <definedName name="BLPB692" localSheetId="0" hidden="1">#REF!</definedName>
    <definedName name="BLPB692" hidden="1">#REF!</definedName>
    <definedName name="BLPB693" localSheetId="0" hidden="1">#REF!</definedName>
    <definedName name="BLPB693" hidden="1">#REF!</definedName>
    <definedName name="BLPB694" localSheetId="0" hidden="1">#REF!</definedName>
    <definedName name="BLPB694" hidden="1">#REF!</definedName>
    <definedName name="BLPB695" localSheetId="0" hidden="1">#REF!</definedName>
    <definedName name="BLPB695" hidden="1">#REF!</definedName>
    <definedName name="BLPB696" localSheetId="0" hidden="1">#REF!</definedName>
    <definedName name="BLPB696" hidden="1">#REF!</definedName>
    <definedName name="BLPB697" localSheetId="0" hidden="1">#REF!</definedName>
    <definedName name="BLPB697" hidden="1">#REF!</definedName>
    <definedName name="BLPB698" localSheetId="0" hidden="1">#REF!</definedName>
    <definedName name="BLPB698" hidden="1">#REF!</definedName>
    <definedName name="BLPB699" localSheetId="0" hidden="1">#REF!</definedName>
    <definedName name="BLPB699" hidden="1">#REF!</definedName>
    <definedName name="BLPB7" localSheetId="0" hidden="1">#REF!</definedName>
    <definedName name="BLPB7" hidden="1">#REF!</definedName>
    <definedName name="BLPB70" localSheetId="0" hidden="1">#REF!</definedName>
    <definedName name="BLPB70" hidden="1">#REF!</definedName>
    <definedName name="BLPB700" localSheetId="0" hidden="1">#REF!</definedName>
    <definedName name="BLPB700" hidden="1">#REF!</definedName>
    <definedName name="BLPB701" localSheetId="0" hidden="1">#REF!</definedName>
    <definedName name="BLPB701" hidden="1">#REF!</definedName>
    <definedName name="BLPB702" localSheetId="0" hidden="1">#REF!</definedName>
    <definedName name="BLPB702" hidden="1">#REF!</definedName>
    <definedName name="BLPB703" localSheetId="0" hidden="1">#REF!</definedName>
    <definedName name="BLPB703" hidden="1">#REF!</definedName>
    <definedName name="BLPB704" localSheetId="0" hidden="1">#REF!</definedName>
    <definedName name="BLPB704" hidden="1">#REF!</definedName>
    <definedName name="BLPB705" localSheetId="0" hidden="1">#REF!</definedName>
    <definedName name="BLPB705" hidden="1">#REF!</definedName>
    <definedName name="BLPB706" localSheetId="0" hidden="1">#REF!</definedName>
    <definedName name="BLPB706" hidden="1">#REF!</definedName>
    <definedName name="BLPB707" localSheetId="0" hidden="1">#REF!</definedName>
    <definedName name="BLPB707" hidden="1">#REF!</definedName>
    <definedName name="BLPB708" localSheetId="0" hidden="1">#REF!</definedName>
    <definedName name="BLPB708" hidden="1">#REF!</definedName>
    <definedName name="BLPB709" localSheetId="0" hidden="1">#REF!</definedName>
    <definedName name="BLPB709" hidden="1">#REF!</definedName>
    <definedName name="BLPB71" localSheetId="0" hidden="1">#REF!</definedName>
    <definedName name="BLPB71" hidden="1">#REF!</definedName>
    <definedName name="BLPB710" localSheetId="0" hidden="1">#REF!</definedName>
    <definedName name="BLPB710" hidden="1">#REF!</definedName>
    <definedName name="BLPB711" localSheetId="0" hidden="1">#REF!</definedName>
    <definedName name="BLPB711" hidden="1">#REF!</definedName>
    <definedName name="BLPB712" localSheetId="0" hidden="1">#REF!</definedName>
    <definedName name="BLPB712" hidden="1">#REF!</definedName>
    <definedName name="BLPB713" localSheetId="0" hidden="1">#REF!</definedName>
    <definedName name="BLPB713" hidden="1">#REF!</definedName>
    <definedName name="BLPB714" localSheetId="0" hidden="1">#REF!</definedName>
    <definedName name="BLPB714" hidden="1">#REF!</definedName>
    <definedName name="BLPB715" localSheetId="0" hidden="1">#REF!</definedName>
    <definedName name="BLPB715" hidden="1">#REF!</definedName>
    <definedName name="BLPB716" localSheetId="0" hidden="1">#REF!</definedName>
    <definedName name="BLPB716" hidden="1">#REF!</definedName>
    <definedName name="BLPB717" localSheetId="0" hidden="1">#REF!</definedName>
    <definedName name="BLPB717" hidden="1">#REF!</definedName>
    <definedName name="BLPB718" localSheetId="0" hidden="1">#REF!</definedName>
    <definedName name="BLPB718" hidden="1">#REF!</definedName>
    <definedName name="BLPB719" localSheetId="0" hidden="1">#REF!</definedName>
    <definedName name="BLPB719" hidden="1">#REF!</definedName>
    <definedName name="BLPB72" localSheetId="0" hidden="1">#REF!</definedName>
    <definedName name="BLPB72" hidden="1">#REF!</definedName>
    <definedName name="BLPB720" localSheetId="0" hidden="1">#REF!</definedName>
    <definedName name="BLPB720" hidden="1">#REF!</definedName>
    <definedName name="BLPB721" localSheetId="0" hidden="1">#REF!</definedName>
    <definedName name="BLPB721" hidden="1">#REF!</definedName>
    <definedName name="BLPB722" localSheetId="0" hidden="1">#REF!</definedName>
    <definedName name="BLPB722" hidden="1">#REF!</definedName>
    <definedName name="BLPB723" localSheetId="0" hidden="1">#REF!</definedName>
    <definedName name="BLPB723" hidden="1">#REF!</definedName>
    <definedName name="BLPB724" localSheetId="0" hidden="1">#REF!</definedName>
    <definedName name="BLPB724" hidden="1">#REF!</definedName>
    <definedName name="BLPB725" localSheetId="0" hidden="1">#REF!</definedName>
    <definedName name="BLPB725" hidden="1">#REF!</definedName>
    <definedName name="BLPB726" localSheetId="0" hidden="1">#REF!</definedName>
    <definedName name="BLPB726" hidden="1">#REF!</definedName>
    <definedName name="BLPB727" localSheetId="0" hidden="1">#REF!</definedName>
    <definedName name="BLPB727" hidden="1">#REF!</definedName>
    <definedName name="BLPB728" localSheetId="0" hidden="1">#REF!</definedName>
    <definedName name="BLPB728" hidden="1">#REF!</definedName>
    <definedName name="BLPB729" localSheetId="0" hidden="1">#REF!</definedName>
    <definedName name="BLPB729" hidden="1">#REF!</definedName>
    <definedName name="BLPB73" localSheetId="0" hidden="1">#REF!</definedName>
    <definedName name="BLPB73" hidden="1">#REF!</definedName>
    <definedName name="BLPB730" localSheetId="0" hidden="1">#REF!</definedName>
    <definedName name="BLPB730" hidden="1">#REF!</definedName>
    <definedName name="BLPB731" localSheetId="0" hidden="1">#REF!</definedName>
    <definedName name="BLPB731" hidden="1">#REF!</definedName>
    <definedName name="BLPB732" localSheetId="0" hidden="1">#REF!</definedName>
    <definedName name="BLPB732" hidden="1">#REF!</definedName>
    <definedName name="BLPB733" localSheetId="0" hidden="1">#REF!</definedName>
    <definedName name="BLPB733" hidden="1">#REF!</definedName>
    <definedName name="BLPB734" localSheetId="0" hidden="1">#REF!</definedName>
    <definedName name="BLPB734" hidden="1">#REF!</definedName>
    <definedName name="BLPB735" localSheetId="0" hidden="1">#REF!</definedName>
    <definedName name="BLPB735" hidden="1">#REF!</definedName>
    <definedName name="BLPB736" localSheetId="0" hidden="1">#REF!</definedName>
    <definedName name="BLPB736" hidden="1">#REF!</definedName>
    <definedName name="BLPB737" localSheetId="0" hidden="1">#REF!</definedName>
    <definedName name="BLPB737" hidden="1">#REF!</definedName>
    <definedName name="BLPB738" localSheetId="0" hidden="1">#REF!</definedName>
    <definedName name="BLPB738" hidden="1">#REF!</definedName>
    <definedName name="BLPB739" localSheetId="0" hidden="1">#REF!</definedName>
    <definedName name="BLPB739" hidden="1">#REF!</definedName>
    <definedName name="BLPB74" localSheetId="0" hidden="1">#REF!</definedName>
    <definedName name="BLPB74" hidden="1">#REF!</definedName>
    <definedName name="BLPB740" localSheetId="0" hidden="1">#REF!</definedName>
    <definedName name="BLPB740" hidden="1">#REF!</definedName>
    <definedName name="BLPB741" localSheetId="0" hidden="1">#REF!</definedName>
    <definedName name="BLPB741" hidden="1">#REF!</definedName>
    <definedName name="BLPB742" localSheetId="0" hidden="1">#REF!</definedName>
    <definedName name="BLPB742" hidden="1">#REF!</definedName>
    <definedName name="BLPB743" localSheetId="0" hidden="1">#REF!</definedName>
    <definedName name="BLPB743" hidden="1">#REF!</definedName>
    <definedName name="BLPB744" localSheetId="0" hidden="1">#REF!</definedName>
    <definedName name="BLPB744" hidden="1">#REF!</definedName>
    <definedName name="BLPB745" localSheetId="0" hidden="1">#REF!</definedName>
    <definedName name="BLPB745" hidden="1">#REF!</definedName>
    <definedName name="BLPB746" localSheetId="0" hidden="1">#REF!</definedName>
    <definedName name="BLPB746" hidden="1">#REF!</definedName>
    <definedName name="BLPB747" localSheetId="0" hidden="1">#REF!</definedName>
    <definedName name="BLPB747" hidden="1">#REF!</definedName>
    <definedName name="BLPB748" localSheetId="0" hidden="1">#REF!</definedName>
    <definedName name="BLPB748" hidden="1">#REF!</definedName>
    <definedName name="BLPB749" localSheetId="0" hidden="1">#REF!</definedName>
    <definedName name="BLPB749" hidden="1">#REF!</definedName>
    <definedName name="BLPB75" localSheetId="0" hidden="1">#REF!</definedName>
    <definedName name="BLPB75" hidden="1">#REF!</definedName>
    <definedName name="BLPB750" localSheetId="0" hidden="1">#REF!</definedName>
    <definedName name="BLPB750" hidden="1">#REF!</definedName>
    <definedName name="BLPB751" localSheetId="0" hidden="1">#REF!</definedName>
    <definedName name="BLPB751" hidden="1">#REF!</definedName>
    <definedName name="BLPB752" localSheetId="0" hidden="1">#REF!</definedName>
    <definedName name="BLPB752" hidden="1">#REF!</definedName>
    <definedName name="BLPB753" localSheetId="0" hidden="1">#REF!</definedName>
    <definedName name="BLPB753" hidden="1">#REF!</definedName>
    <definedName name="BLPB754" localSheetId="0" hidden="1">#REF!</definedName>
    <definedName name="BLPB754" hidden="1">#REF!</definedName>
    <definedName name="BLPB755" localSheetId="0" hidden="1">#REF!</definedName>
    <definedName name="BLPB755" hidden="1">#REF!</definedName>
    <definedName name="BLPB756" localSheetId="0" hidden="1">#REF!</definedName>
    <definedName name="BLPB756" hidden="1">#REF!</definedName>
    <definedName name="BLPB757" localSheetId="0" hidden="1">#REF!</definedName>
    <definedName name="BLPB757" hidden="1">#REF!</definedName>
    <definedName name="BLPB758" localSheetId="0" hidden="1">#REF!</definedName>
    <definedName name="BLPB758" hidden="1">#REF!</definedName>
    <definedName name="BLPB759" localSheetId="0" hidden="1">#REF!</definedName>
    <definedName name="BLPB759" hidden="1">#REF!</definedName>
    <definedName name="BLPB76" localSheetId="0" hidden="1">#REF!</definedName>
    <definedName name="BLPB76" hidden="1">#REF!</definedName>
    <definedName name="BLPB760" localSheetId="0" hidden="1">#REF!</definedName>
    <definedName name="BLPB760" hidden="1">#REF!</definedName>
    <definedName name="BLPB761" localSheetId="0" hidden="1">#REF!</definedName>
    <definedName name="BLPB761" hidden="1">#REF!</definedName>
    <definedName name="BLPB762" localSheetId="0" hidden="1">#REF!</definedName>
    <definedName name="BLPB762" hidden="1">#REF!</definedName>
    <definedName name="BLPB763" localSheetId="0" hidden="1">#REF!</definedName>
    <definedName name="BLPB763" hidden="1">#REF!</definedName>
    <definedName name="BLPB764" localSheetId="0" hidden="1">#REF!</definedName>
    <definedName name="BLPB764" hidden="1">#REF!</definedName>
    <definedName name="BLPB765" localSheetId="0" hidden="1">#REF!</definedName>
    <definedName name="BLPB765" hidden="1">#REF!</definedName>
    <definedName name="BLPB766" localSheetId="0" hidden="1">#REF!</definedName>
    <definedName name="BLPB766" hidden="1">#REF!</definedName>
    <definedName name="BLPB767" localSheetId="0" hidden="1">#REF!</definedName>
    <definedName name="BLPB767" hidden="1">#REF!</definedName>
    <definedName name="BLPB768" localSheetId="0" hidden="1">#REF!</definedName>
    <definedName name="BLPB768" hidden="1">#REF!</definedName>
    <definedName name="BLPB769" localSheetId="0" hidden="1">#REF!</definedName>
    <definedName name="BLPB769" hidden="1">#REF!</definedName>
    <definedName name="BLPB77" localSheetId="0" hidden="1">#REF!</definedName>
    <definedName name="BLPB77" hidden="1">#REF!</definedName>
    <definedName name="BLPB770" localSheetId="0" hidden="1">#REF!</definedName>
    <definedName name="BLPB770" hidden="1">#REF!</definedName>
    <definedName name="BLPB771" localSheetId="0" hidden="1">#REF!</definedName>
    <definedName name="BLPB771" hidden="1">#REF!</definedName>
    <definedName name="BLPB772" localSheetId="0" hidden="1">#REF!</definedName>
    <definedName name="BLPB772" hidden="1">#REF!</definedName>
    <definedName name="BLPB773" localSheetId="0" hidden="1">#REF!</definedName>
    <definedName name="BLPB773" hidden="1">#REF!</definedName>
    <definedName name="BLPB774" localSheetId="0" hidden="1">#REF!</definedName>
    <definedName name="BLPB774" hidden="1">#REF!</definedName>
    <definedName name="BLPB775" localSheetId="0" hidden="1">#REF!</definedName>
    <definedName name="BLPB775" hidden="1">#REF!</definedName>
    <definedName name="BLPB776" localSheetId="0" hidden="1">#REF!</definedName>
    <definedName name="BLPB776" hidden="1">#REF!</definedName>
    <definedName name="BLPB777" localSheetId="0" hidden="1">#REF!</definedName>
    <definedName name="BLPB777" hidden="1">#REF!</definedName>
    <definedName name="BLPB778" localSheetId="0" hidden="1">#REF!</definedName>
    <definedName name="BLPB778" hidden="1">#REF!</definedName>
    <definedName name="BLPB779" localSheetId="0" hidden="1">#REF!</definedName>
    <definedName name="BLPB779" hidden="1">#REF!</definedName>
    <definedName name="BLPB78" localSheetId="0" hidden="1">#REF!</definedName>
    <definedName name="BLPB78" hidden="1">#REF!</definedName>
    <definedName name="BLPB780" localSheetId="0" hidden="1">#REF!</definedName>
    <definedName name="BLPB780" hidden="1">#REF!</definedName>
    <definedName name="BLPB781" localSheetId="0" hidden="1">#REF!</definedName>
    <definedName name="BLPB781" hidden="1">#REF!</definedName>
    <definedName name="BLPB782" localSheetId="0" hidden="1">#REF!</definedName>
    <definedName name="BLPB782" hidden="1">#REF!</definedName>
    <definedName name="BLPB783" localSheetId="0" hidden="1">#REF!</definedName>
    <definedName name="BLPB783" hidden="1">#REF!</definedName>
    <definedName name="BLPB784" localSheetId="0" hidden="1">#REF!</definedName>
    <definedName name="BLPB784" hidden="1">#REF!</definedName>
    <definedName name="BLPB785" localSheetId="0" hidden="1">#REF!</definedName>
    <definedName name="BLPB785" hidden="1">#REF!</definedName>
    <definedName name="BLPB786" localSheetId="0" hidden="1">#REF!</definedName>
    <definedName name="BLPB786" hidden="1">#REF!</definedName>
    <definedName name="BLPB787" localSheetId="0" hidden="1">#REF!</definedName>
    <definedName name="BLPB787" hidden="1">#REF!</definedName>
    <definedName name="BLPB788" localSheetId="0" hidden="1">#REF!</definedName>
    <definedName name="BLPB788" hidden="1">#REF!</definedName>
    <definedName name="BLPB789" localSheetId="0" hidden="1">#REF!</definedName>
    <definedName name="BLPB789" hidden="1">#REF!</definedName>
    <definedName name="BLPB79" localSheetId="0" hidden="1">#REF!</definedName>
    <definedName name="BLPB79" hidden="1">#REF!</definedName>
    <definedName name="BLPB790" localSheetId="0" hidden="1">#REF!</definedName>
    <definedName name="BLPB790" hidden="1">#REF!</definedName>
    <definedName name="BLPB791" localSheetId="0" hidden="1">#REF!</definedName>
    <definedName name="BLPB791" hidden="1">#REF!</definedName>
    <definedName name="BLPB792" localSheetId="0" hidden="1">#REF!</definedName>
    <definedName name="BLPB792" hidden="1">#REF!</definedName>
    <definedName name="BLPB793" localSheetId="0" hidden="1">#REF!</definedName>
    <definedName name="BLPB793" hidden="1">#REF!</definedName>
    <definedName name="BLPB794" localSheetId="0" hidden="1">#REF!</definedName>
    <definedName name="BLPB794" hidden="1">#REF!</definedName>
    <definedName name="BLPB795" localSheetId="0" hidden="1">#REF!</definedName>
    <definedName name="BLPB795" hidden="1">#REF!</definedName>
    <definedName name="BLPB796" localSheetId="0" hidden="1">#REF!</definedName>
    <definedName name="BLPB796" hidden="1">#REF!</definedName>
    <definedName name="BLPB797" localSheetId="0" hidden="1">#REF!</definedName>
    <definedName name="BLPB797" hidden="1">#REF!</definedName>
    <definedName name="BLPB798" localSheetId="0" hidden="1">#REF!</definedName>
    <definedName name="BLPB798" hidden="1">#REF!</definedName>
    <definedName name="BLPB799" localSheetId="0" hidden="1">#REF!</definedName>
    <definedName name="BLPB799" hidden="1">#REF!</definedName>
    <definedName name="BLPB8" localSheetId="0" hidden="1">#REF!</definedName>
    <definedName name="BLPB8" hidden="1">#REF!</definedName>
    <definedName name="BLPB80" localSheetId="0" hidden="1">#REF!</definedName>
    <definedName name="BLPB80" hidden="1">#REF!</definedName>
    <definedName name="BLPB800" localSheetId="0" hidden="1">#REF!</definedName>
    <definedName name="BLPB800" hidden="1">#REF!</definedName>
    <definedName name="BLPB801" localSheetId="0" hidden="1">#REF!</definedName>
    <definedName name="BLPB801" hidden="1">#REF!</definedName>
    <definedName name="BLPB802" localSheetId="0" hidden="1">#REF!</definedName>
    <definedName name="BLPB802" hidden="1">#REF!</definedName>
    <definedName name="BLPB803" localSheetId="0" hidden="1">#REF!</definedName>
    <definedName name="BLPB803" hidden="1">#REF!</definedName>
    <definedName name="BLPB804" localSheetId="0" hidden="1">#REF!</definedName>
    <definedName name="BLPB804" hidden="1">#REF!</definedName>
    <definedName name="BLPB805" localSheetId="0" hidden="1">#REF!</definedName>
    <definedName name="BLPB805" hidden="1">#REF!</definedName>
    <definedName name="BLPB806" localSheetId="0" hidden="1">#REF!</definedName>
    <definedName name="BLPB806" hidden="1">#REF!</definedName>
    <definedName name="BLPB807" localSheetId="0" hidden="1">#REF!</definedName>
    <definedName name="BLPB807" hidden="1">#REF!</definedName>
    <definedName name="BLPB808" localSheetId="0" hidden="1">#REF!</definedName>
    <definedName name="BLPB808" hidden="1">#REF!</definedName>
    <definedName name="BLPB809" localSheetId="0" hidden="1">#REF!</definedName>
    <definedName name="BLPB809" hidden="1">#REF!</definedName>
    <definedName name="BLPB81" localSheetId="0" hidden="1">#REF!</definedName>
    <definedName name="BLPB81" hidden="1">#REF!</definedName>
    <definedName name="BLPB810" localSheetId="0" hidden="1">#REF!</definedName>
    <definedName name="BLPB810" hidden="1">#REF!</definedName>
    <definedName name="BLPB811" localSheetId="0" hidden="1">#REF!</definedName>
    <definedName name="BLPB811" hidden="1">#REF!</definedName>
    <definedName name="BLPB812" localSheetId="0" hidden="1">#REF!</definedName>
    <definedName name="BLPB812" hidden="1">#REF!</definedName>
    <definedName name="BLPB813" localSheetId="0" hidden="1">#REF!</definedName>
    <definedName name="BLPB813" hidden="1">#REF!</definedName>
    <definedName name="BLPB814" localSheetId="0" hidden="1">#REF!</definedName>
    <definedName name="BLPB814" hidden="1">#REF!</definedName>
    <definedName name="BLPB815" localSheetId="0" hidden="1">#REF!</definedName>
    <definedName name="BLPB815" hidden="1">#REF!</definedName>
    <definedName name="BLPB816" localSheetId="0" hidden="1">#REF!</definedName>
    <definedName name="BLPB816" hidden="1">#REF!</definedName>
    <definedName name="BLPB817" localSheetId="0" hidden="1">#REF!</definedName>
    <definedName name="BLPB817" hidden="1">#REF!</definedName>
    <definedName name="BLPB818" localSheetId="0" hidden="1">#REF!</definedName>
    <definedName name="BLPB818" hidden="1">#REF!</definedName>
    <definedName name="BLPB819" localSheetId="0" hidden="1">#REF!</definedName>
    <definedName name="BLPB819" hidden="1">#REF!</definedName>
    <definedName name="BLPB82" localSheetId="0" hidden="1">#REF!</definedName>
    <definedName name="BLPB82" hidden="1">#REF!</definedName>
    <definedName name="BLPB820" localSheetId="0" hidden="1">#REF!</definedName>
    <definedName name="BLPB820" hidden="1">#REF!</definedName>
    <definedName name="BLPB821" localSheetId="0" hidden="1">#REF!</definedName>
    <definedName name="BLPB821" hidden="1">#REF!</definedName>
    <definedName name="BLPB822" localSheetId="0" hidden="1">#REF!</definedName>
    <definedName name="BLPB822" hidden="1">#REF!</definedName>
    <definedName name="BLPB823" localSheetId="0" hidden="1">#REF!</definedName>
    <definedName name="BLPB823" hidden="1">#REF!</definedName>
    <definedName name="BLPB824" localSheetId="0" hidden="1">#REF!</definedName>
    <definedName name="BLPB824" hidden="1">#REF!</definedName>
    <definedName name="BLPB825" localSheetId="0" hidden="1">#REF!</definedName>
    <definedName name="BLPB825" hidden="1">#REF!</definedName>
    <definedName name="BLPB826" localSheetId="0" hidden="1">#REF!</definedName>
    <definedName name="BLPB826" hidden="1">#REF!</definedName>
    <definedName name="BLPB827" localSheetId="0" hidden="1">#REF!</definedName>
    <definedName name="BLPB827" hidden="1">#REF!</definedName>
    <definedName name="BLPB828" localSheetId="0" hidden="1">#REF!</definedName>
    <definedName name="BLPB828" hidden="1">#REF!</definedName>
    <definedName name="BLPB829" localSheetId="0" hidden="1">#REF!</definedName>
    <definedName name="BLPB829" hidden="1">#REF!</definedName>
    <definedName name="BLPB83" localSheetId="0" hidden="1">#REF!</definedName>
    <definedName name="BLPB83" hidden="1">#REF!</definedName>
    <definedName name="BLPB830" localSheetId="0" hidden="1">#REF!</definedName>
    <definedName name="BLPB830" hidden="1">#REF!</definedName>
    <definedName name="BLPB831" localSheetId="0" hidden="1">#REF!</definedName>
    <definedName name="BLPB831" hidden="1">#REF!</definedName>
    <definedName name="BLPB832" localSheetId="0" hidden="1">#REF!</definedName>
    <definedName name="BLPB832" hidden="1">#REF!</definedName>
    <definedName name="BLPB833" localSheetId="0" hidden="1">#REF!</definedName>
    <definedName name="BLPB833" hidden="1">#REF!</definedName>
    <definedName name="BLPB834" localSheetId="0" hidden="1">#REF!</definedName>
    <definedName name="BLPB834" hidden="1">#REF!</definedName>
    <definedName name="BLPB835" localSheetId="0" hidden="1">#REF!</definedName>
    <definedName name="BLPB835" hidden="1">#REF!</definedName>
    <definedName name="BLPB836" localSheetId="0" hidden="1">#REF!</definedName>
    <definedName name="BLPB836" hidden="1">#REF!</definedName>
    <definedName name="BLPB837" localSheetId="0" hidden="1">#REF!</definedName>
    <definedName name="BLPB837" hidden="1">#REF!</definedName>
    <definedName name="BLPB838" localSheetId="0" hidden="1">#REF!</definedName>
    <definedName name="BLPB838" hidden="1">#REF!</definedName>
    <definedName name="BLPB839" localSheetId="0" hidden="1">#REF!</definedName>
    <definedName name="BLPB839" hidden="1">#REF!</definedName>
    <definedName name="BLPB84" localSheetId="0" hidden="1">#REF!</definedName>
    <definedName name="BLPB84" hidden="1">#REF!</definedName>
    <definedName name="BLPB840" localSheetId="0" hidden="1">#REF!</definedName>
    <definedName name="BLPB840" hidden="1">#REF!</definedName>
    <definedName name="BLPB841" localSheetId="0" hidden="1">#REF!</definedName>
    <definedName name="BLPB841" hidden="1">#REF!</definedName>
    <definedName name="BLPB842" localSheetId="0" hidden="1">#REF!</definedName>
    <definedName name="BLPB842" hidden="1">#REF!</definedName>
    <definedName name="BLPB843" localSheetId="0" hidden="1">#REF!</definedName>
    <definedName name="BLPB843" hidden="1">#REF!</definedName>
    <definedName name="BLPB844" localSheetId="0" hidden="1">#REF!</definedName>
    <definedName name="BLPB844" hidden="1">#REF!</definedName>
    <definedName name="BLPB845" localSheetId="0" hidden="1">#REF!</definedName>
    <definedName name="BLPB845" hidden="1">#REF!</definedName>
    <definedName name="BLPB846" localSheetId="0" hidden="1">#REF!</definedName>
    <definedName name="BLPB846" hidden="1">#REF!</definedName>
    <definedName name="BLPB847" localSheetId="0" hidden="1">#REF!</definedName>
    <definedName name="BLPB847" hidden="1">#REF!</definedName>
    <definedName name="BLPB848" localSheetId="0" hidden="1">#REF!</definedName>
    <definedName name="BLPB848" hidden="1">#REF!</definedName>
    <definedName name="BLPB849" localSheetId="0" hidden="1">#REF!</definedName>
    <definedName name="BLPB849" hidden="1">#REF!</definedName>
    <definedName name="BLPB85" localSheetId="0" hidden="1">#REF!</definedName>
    <definedName name="BLPB85" hidden="1">#REF!</definedName>
    <definedName name="BLPB850" localSheetId="0" hidden="1">#REF!</definedName>
    <definedName name="BLPB850" hidden="1">#REF!</definedName>
    <definedName name="BLPB851" localSheetId="0" hidden="1">#REF!</definedName>
    <definedName name="BLPB851" hidden="1">#REF!</definedName>
    <definedName name="BLPB852" localSheetId="0" hidden="1">#REF!</definedName>
    <definedName name="BLPB852" hidden="1">#REF!</definedName>
    <definedName name="BLPB853" localSheetId="0" hidden="1">#REF!</definedName>
    <definedName name="BLPB853" hidden="1">#REF!</definedName>
    <definedName name="BLPB854" localSheetId="0" hidden="1">#REF!</definedName>
    <definedName name="BLPB854" hidden="1">#REF!</definedName>
    <definedName name="BLPB855" localSheetId="0" hidden="1">#REF!</definedName>
    <definedName name="BLPB855" hidden="1">#REF!</definedName>
    <definedName name="BLPB856" localSheetId="0" hidden="1">#REF!</definedName>
    <definedName name="BLPB856" hidden="1">#REF!</definedName>
    <definedName name="BLPB857" localSheetId="0" hidden="1">#REF!</definedName>
    <definedName name="BLPB857" hidden="1">#REF!</definedName>
    <definedName name="BLPB858" localSheetId="0" hidden="1">#REF!</definedName>
    <definedName name="BLPB858" hidden="1">#REF!</definedName>
    <definedName name="BLPB859" localSheetId="0" hidden="1">#REF!</definedName>
    <definedName name="BLPB859" hidden="1">#REF!</definedName>
    <definedName name="BLPB86" localSheetId="0" hidden="1">#REF!</definedName>
    <definedName name="BLPB86" hidden="1">#REF!</definedName>
    <definedName name="BLPB860" localSheetId="0" hidden="1">#REF!</definedName>
    <definedName name="BLPB860" hidden="1">#REF!</definedName>
    <definedName name="BLPB861" localSheetId="0" hidden="1">#REF!</definedName>
    <definedName name="BLPB861" hidden="1">#REF!</definedName>
    <definedName name="BLPB862" localSheetId="0" hidden="1">#REF!</definedName>
    <definedName name="BLPB862" hidden="1">#REF!</definedName>
    <definedName name="BLPB863" localSheetId="0" hidden="1">#REF!</definedName>
    <definedName name="BLPB863" hidden="1">#REF!</definedName>
    <definedName name="BLPB864" localSheetId="0" hidden="1">#REF!</definedName>
    <definedName name="BLPB864" hidden="1">#REF!</definedName>
    <definedName name="BLPB865" localSheetId="0" hidden="1">#REF!</definedName>
    <definedName name="BLPB865" hidden="1">#REF!</definedName>
    <definedName name="BLPB866" localSheetId="0" hidden="1">#REF!</definedName>
    <definedName name="BLPB866" hidden="1">#REF!</definedName>
    <definedName name="BLPB867" localSheetId="0" hidden="1">#REF!</definedName>
    <definedName name="BLPB867" hidden="1">#REF!</definedName>
    <definedName name="BLPB868" localSheetId="0" hidden="1">#REF!</definedName>
    <definedName name="BLPB868" hidden="1">#REF!</definedName>
    <definedName name="BLPB869" localSheetId="0" hidden="1">#REF!</definedName>
    <definedName name="BLPB869" hidden="1">#REF!</definedName>
    <definedName name="BLPB87" localSheetId="0" hidden="1">#REF!</definedName>
    <definedName name="BLPB87" hidden="1">#REF!</definedName>
    <definedName name="BLPB870" localSheetId="0" hidden="1">#REF!</definedName>
    <definedName name="BLPB870" hidden="1">#REF!</definedName>
    <definedName name="BLPB871" localSheetId="0" hidden="1">#REF!</definedName>
    <definedName name="BLPB871" hidden="1">#REF!</definedName>
    <definedName name="BLPB872" localSheetId="0" hidden="1">#REF!</definedName>
    <definedName name="BLPB872" hidden="1">#REF!</definedName>
    <definedName name="BLPB873" localSheetId="0" hidden="1">#REF!</definedName>
    <definedName name="BLPB873" hidden="1">#REF!</definedName>
    <definedName name="BLPB874" localSheetId="0" hidden="1">#REF!</definedName>
    <definedName name="BLPB874" hidden="1">#REF!</definedName>
    <definedName name="BLPB875" localSheetId="0" hidden="1">#REF!</definedName>
    <definedName name="BLPB875" hidden="1">#REF!</definedName>
    <definedName name="BLPB876" localSheetId="0" hidden="1">#REF!</definedName>
    <definedName name="BLPB876" hidden="1">#REF!</definedName>
    <definedName name="BLPB877" localSheetId="0" hidden="1">#REF!</definedName>
    <definedName name="BLPB877" hidden="1">#REF!</definedName>
    <definedName name="BLPB878" localSheetId="0" hidden="1">#REF!</definedName>
    <definedName name="BLPB878" hidden="1">#REF!</definedName>
    <definedName name="BLPB879" localSheetId="0" hidden="1">#REF!</definedName>
    <definedName name="BLPB879" hidden="1">#REF!</definedName>
    <definedName name="BLPB88" localSheetId="0" hidden="1">#REF!</definedName>
    <definedName name="BLPB88" hidden="1">#REF!</definedName>
    <definedName name="BLPB880" localSheetId="0" hidden="1">#REF!</definedName>
    <definedName name="BLPB880" hidden="1">#REF!</definedName>
    <definedName name="BLPB881" localSheetId="0" hidden="1">#REF!</definedName>
    <definedName name="BLPB881" hidden="1">#REF!</definedName>
    <definedName name="BLPB882" localSheetId="0" hidden="1">#REF!</definedName>
    <definedName name="BLPB882" hidden="1">#REF!</definedName>
    <definedName name="BLPB883" localSheetId="0" hidden="1">#REF!</definedName>
    <definedName name="BLPB883" hidden="1">#REF!</definedName>
    <definedName name="BLPB884" localSheetId="0" hidden="1">#REF!</definedName>
    <definedName name="BLPB884" hidden="1">#REF!</definedName>
    <definedName name="BLPB885" localSheetId="0" hidden="1">#REF!</definedName>
    <definedName name="BLPB885" hidden="1">#REF!</definedName>
    <definedName name="BLPB886" localSheetId="0" hidden="1">#REF!</definedName>
    <definedName name="BLPB886" hidden="1">#REF!</definedName>
    <definedName name="BLPB887" localSheetId="0" hidden="1">#REF!</definedName>
    <definedName name="BLPB887" hidden="1">#REF!</definedName>
    <definedName name="BLPB888" localSheetId="0" hidden="1">#REF!</definedName>
    <definedName name="BLPB888" hidden="1">#REF!</definedName>
    <definedName name="BLPB889" localSheetId="0" hidden="1">#REF!</definedName>
    <definedName name="BLPB889" hidden="1">#REF!</definedName>
    <definedName name="BLPB89" localSheetId="0" hidden="1">#REF!</definedName>
    <definedName name="BLPB89" hidden="1">#REF!</definedName>
    <definedName name="BLPB890" localSheetId="0" hidden="1">#REF!</definedName>
    <definedName name="BLPB890" hidden="1">#REF!</definedName>
    <definedName name="BLPB891" localSheetId="0" hidden="1">#REF!</definedName>
    <definedName name="BLPB891" hidden="1">#REF!</definedName>
    <definedName name="BLPB892" localSheetId="0" hidden="1">#REF!</definedName>
    <definedName name="BLPB892" hidden="1">#REF!</definedName>
    <definedName name="BLPB893" localSheetId="0" hidden="1">#REF!</definedName>
    <definedName name="BLPB893" hidden="1">#REF!</definedName>
    <definedName name="BLPB894" localSheetId="0" hidden="1">#REF!</definedName>
    <definedName name="BLPB894" hidden="1">#REF!</definedName>
    <definedName name="BLPB895" localSheetId="0" hidden="1">#REF!</definedName>
    <definedName name="BLPB895" hidden="1">#REF!</definedName>
    <definedName name="BLPB896" localSheetId="0" hidden="1">#REF!</definedName>
    <definedName name="BLPB896" hidden="1">#REF!</definedName>
    <definedName name="BLPB897" localSheetId="0" hidden="1">#REF!</definedName>
    <definedName name="BLPB897" hidden="1">#REF!</definedName>
    <definedName name="BLPB898" localSheetId="0" hidden="1">#REF!</definedName>
    <definedName name="BLPB898" hidden="1">#REF!</definedName>
    <definedName name="BLPB899" localSheetId="0" hidden="1">#REF!</definedName>
    <definedName name="BLPB899" hidden="1">#REF!</definedName>
    <definedName name="BLPB9" localSheetId="0" hidden="1">#REF!</definedName>
    <definedName name="BLPB9" hidden="1">#REF!</definedName>
    <definedName name="BLPB90" localSheetId="0" hidden="1">#REF!</definedName>
    <definedName name="BLPB90" hidden="1">#REF!</definedName>
    <definedName name="BLPB900" localSheetId="0" hidden="1">#REF!</definedName>
    <definedName name="BLPB900" hidden="1">#REF!</definedName>
    <definedName name="BLPB901" localSheetId="0" hidden="1">#REF!</definedName>
    <definedName name="BLPB901" hidden="1">#REF!</definedName>
    <definedName name="BLPB91" localSheetId="0" hidden="1">#REF!</definedName>
    <definedName name="BLPB91" hidden="1">#REF!</definedName>
    <definedName name="BLPB92" localSheetId="0" hidden="1">#REF!</definedName>
    <definedName name="BLPB92" hidden="1">#REF!</definedName>
    <definedName name="BLPB93" localSheetId="0" hidden="1">#REF!</definedName>
    <definedName name="BLPB93" hidden="1">#REF!</definedName>
    <definedName name="BLPB94" localSheetId="0" hidden="1">#REF!</definedName>
    <definedName name="BLPB94" hidden="1">#REF!</definedName>
    <definedName name="BLPB95" localSheetId="0" hidden="1">#REF!</definedName>
    <definedName name="BLPB95" hidden="1">#REF!</definedName>
    <definedName name="BLPB96" localSheetId="0" hidden="1">#REF!</definedName>
    <definedName name="BLPB96" hidden="1">#REF!</definedName>
    <definedName name="BLPB97" localSheetId="0" hidden="1">#REF!</definedName>
    <definedName name="BLPB97" hidden="1">#REF!</definedName>
    <definedName name="BLPB98" localSheetId="0" hidden="1">#REF!</definedName>
    <definedName name="BLPB98" hidden="1">#REF!</definedName>
    <definedName name="BLPB99" localSheetId="0" hidden="1">#REF!</definedName>
    <definedName name="BLPB99" hidden="1">#REF!</definedName>
    <definedName name="BLPH1" localSheetId="0" hidden="1">#REF!</definedName>
    <definedName name="BLPH1" hidden="1">#REF!</definedName>
    <definedName name="BLPH10" localSheetId="0" hidden="1">#N/A</definedName>
    <definedName name="BLPH10" hidden="1">#REF!</definedName>
    <definedName name="BLPH100" localSheetId="0" hidden="1">#REF!</definedName>
    <definedName name="BLPH100" hidden="1">#REF!</definedName>
    <definedName name="BLPH101" localSheetId="0" hidden="1">#REF!</definedName>
    <definedName name="BLPH101" hidden="1">#REF!</definedName>
    <definedName name="BLPH102" localSheetId="0" hidden="1">#REF!</definedName>
    <definedName name="BLPH102" hidden="1">#REF!</definedName>
    <definedName name="BLPH103" localSheetId="0" hidden="1">#REF!</definedName>
    <definedName name="BLPH103" hidden="1">#REF!</definedName>
    <definedName name="BLPH104" localSheetId="0" hidden="1">#REF!</definedName>
    <definedName name="BLPH104" hidden="1">#REF!</definedName>
    <definedName name="BLPH105" localSheetId="0" hidden="1">#REF!</definedName>
    <definedName name="BLPH105" hidden="1">#REF!</definedName>
    <definedName name="BLPH106" localSheetId="0" hidden="1">#REF!</definedName>
    <definedName name="BLPH106" hidden="1">#REF!</definedName>
    <definedName name="BLPH107" localSheetId="0" hidden="1">#REF!</definedName>
    <definedName name="BLPH107" hidden="1">#REF!</definedName>
    <definedName name="BLPH108" localSheetId="0" hidden="1">#REF!</definedName>
    <definedName name="BLPH108" hidden="1">#REF!</definedName>
    <definedName name="BLPH109" localSheetId="0" hidden="1">#REF!</definedName>
    <definedName name="BLPH109" hidden="1">#REF!</definedName>
    <definedName name="BLPH11" localSheetId="0" hidden="1">#N/A</definedName>
    <definedName name="BLPH11" hidden="1">#REF!</definedName>
    <definedName name="BLPH110" localSheetId="0" hidden="1">#REF!</definedName>
    <definedName name="BLPH110" hidden="1">#REF!</definedName>
    <definedName name="BLPH111" localSheetId="0" hidden="1">#REF!</definedName>
    <definedName name="BLPH111" hidden="1">#REF!</definedName>
    <definedName name="BLPH112" localSheetId="0" hidden="1">#REF!</definedName>
    <definedName name="BLPH112" hidden="1">#REF!</definedName>
    <definedName name="BLPH113" localSheetId="0" hidden="1">#REF!</definedName>
    <definedName name="BLPH113" hidden="1">#REF!</definedName>
    <definedName name="BLPH114" localSheetId="0" hidden="1">#REF!</definedName>
    <definedName name="BLPH114" hidden="1">#REF!</definedName>
    <definedName name="BLPH115" localSheetId="0" hidden="1">#REF!</definedName>
    <definedName name="BLPH115" hidden="1">#REF!</definedName>
    <definedName name="BLPH116" localSheetId="0" hidden="1">#REF!</definedName>
    <definedName name="BLPH116" hidden="1">#REF!</definedName>
    <definedName name="BLPH117" localSheetId="0" hidden="1">#REF!</definedName>
    <definedName name="BLPH117" hidden="1">#REF!</definedName>
    <definedName name="BLPH118" localSheetId="0" hidden="1">#REF!</definedName>
    <definedName name="BLPH118" hidden="1">#REF!</definedName>
    <definedName name="BLPH119" localSheetId="0" hidden="1">#REF!</definedName>
    <definedName name="BLPH119" hidden="1">#REF!</definedName>
    <definedName name="BLPH12" localSheetId="0" hidden="1">#REF!</definedName>
    <definedName name="BLPH12" hidden="1">#REF!</definedName>
    <definedName name="BLPH120" localSheetId="0" hidden="1">#REF!</definedName>
    <definedName name="BLPH120" hidden="1">#REF!</definedName>
    <definedName name="BLPH121" localSheetId="0" hidden="1">#REF!</definedName>
    <definedName name="BLPH121" hidden="1">#REF!</definedName>
    <definedName name="BLPH122" localSheetId="0" hidden="1">#REF!</definedName>
    <definedName name="BLPH122" hidden="1">#REF!</definedName>
    <definedName name="BLPH123" localSheetId="0" hidden="1">#REF!</definedName>
    <definedName name="BLPH123" hidden="1">#REF!</definedName>
    <definedName name="BLPH124" localSheetId="0" hidden="1">#REF!</definedName>
    <definedName name="BLPH124" hidden="1">#REF!</definedName>
    <definedName name="BLPH125" localSheetId="0" hidden="1">#REF!</definedName>
    <definedName name="BLPH125" hidden="1">#REF!</definedName>
    <definedName name="BLPH126" localSheetId="0" hidden="1">#REF!</definedName>
    <definedName name="BLPH126" hidden="1">#REF!</definedName>
    <definedName name="BLPH127" localSheetId="0" hidden="1">#REF!</definedName>
    <definedName name="BLPH127" hidden="1">#REF!</definedName>
    <definedName name="BLPH128" localSheetId="0" hidden="1">#REF!</definedName>
    <definedName name="BLPH128" hidden="1">#REF!</definedName>
    <definedName name="BLPH129" localSheetId="0" hidden="1">#REF!</definedName>
    <definedName name="BLPH129" hidden="1">#REF!</definedName>
    <definedName name="BLPH13" localSheetId="0" hidden="1">#REF!</definedName>
    <definedName name="BLPH13" hidden="1">#REF!</definedName>
    <definedName name="BLPH130" localSheetId="0" hidden="1">#REF!</definedName>
    <definedName name="BLPH130" hidden="1">#REF!</definedName>
    <definedName name="BLPH131" localSheetId="0" hidden="1">#REF!</definedName>
    <definedName name="BLPH131" hidden="1">#REF!</definedName>
    <definedName name="BLPH132" localSheetId="0" hidden="1">#REF!</definedName>
    <definedName name="BLPH132" hidden="1">#REF!</definedName>
    <definedName name="BLPH133" localSheetId="0" hidden="1">#REF!</definedName>
    <definedName name="BLPH133" hidden="1">#REF!</definedName>
    <definedName name="BLPH134" localSheetId="0" hidden="1">#REF!</definedName>
    <definedName name="BLPH134" hidden="1">#REF!</definedName>
    <definedName name="BLPH135" localSheetId="0" hidden="1">#REF!</definedName>
    <definedName name="BLPH135" hidden="1">#REF!</definedName>
    <definedName name="BLPH136" localSheetId="0" hidden="1">#REF!</definedName>
    <definedName name="BLPH136" hidden="1">#REF!</definedName>
    <definedName name="BLPH137" localSheetId="0" hidden="1">#REF!</definedName>
    <definedName name="BLPH137" hidden="1">#REF!</definedName>
    <definedName name="BLPH138" localSheetId="0" hidden="1">#REF!</definedName>
    <definedName name="BLPH138" hidden="1">#REF!</definedName>
    <definedName name="BLPH139" localSheetId="0" hidden="1">#REF!</definedName>
    <definedName name="BLPH139" hidden="1">#REF!</definedName>
    <definedName name="BLPH14" localSheetId="0" hidden="1">#REF!</definedName>
    <definedName name="BLPH14" hidden="1">#REF!</definedName>
    <definedName name="BLPH140" localSheetId="0" hidden="1">#REF!</definedName>
    <definedName name="BLPH140" hidden="1">#REF!</definedName>
    <definedName name="BLPH141" localSheetId="0" hidden="1">#REF!</definedName>
    <definedName name="BLPH141" hidden="1">#REF!</definedName>
    <definedName name="BLPH142" localSheetId="0" hidden="1">#REF!</definedName>
    <definedName name="BLPH142" hidden="1">#REF!</definedName>
    <definedName name="BLPH143" localSheetId="0" hidden="1">#REF!</definedName>
    <definedName name="BLPH143" hidden="1">#REF!</definedName>
    <definedName name="BLPH144" localSheetId="0" hidden="1">#REF!</definedName>
    <definedName name="BLPH144" hidden="1">#REF!</definedName>
    <definedName name="BLPH145" localSheetId="0" hidden="1">#REF!</definedName>
    <definedName name="BLPH145" hidden="1">#REF!</definedName>
    <definedName name="BLPH146" localSheetId="0" hidden="1">#REF!</definedName>
    <definedName name="BLPH146" hidden="1">#REF!</definedName>
    <definedName name="BLPH147" localSheetId="0" hidden="1">#REF!</definedName>
    <definedName name="BLPH147" hidden="1">#REF!</definedName>
    <definedName name="BLPH148" localSheetId="0" hidden="1">#REF!</definedName>
    <definedName name="BLPH148" hidden="1">#REF!</definedName>
    <definedName name="BLPH149" localSheetId="0" hidden="1">#REF!</definedName>
    <definedName name="BLPH149" hidden="1">#REF!</definedName>
    <definedName name="BLPH15" localSheetId="0" hidden="1">#REF!</definedName>
    <definedName name="BLPH15" hidden="1">#REF!</definedName>
    <definedName name="BLPH150" localSheetId="0" hidden="1">#REF!</definedName>
    <definedName name="BLPH150" hidden="1">#REF!</definedName>
    <definedName name="BLPH151" localSheetId="0" hidden="1">#REF!</definedName>
    <definedName name="BLPH151" hidden="1">#REF!</definedName>
    <definedName name="BLPH152" localSheetId="0" hidden="1">#REF!</definedName>
    <definedName name="BLPH152" hidden="1">#REF!</definedName>
    <definedName name="BLPH153" localSheetId="0" hidden="1">#REF!</definedName>
    <definedName name="BLPH153" hidden="1">#REF!</definedName>
    <definedName name="BLPH154" localSheetId="0" hidden="1">#REF!</definedName>
    <definedName name="BLPH154" hidden="1">#REF!</definedName>
    <definedName name="BLPH155" localSheetId="0" hidden="1">#REF!</definedName>
    <definedName name="BLPH155" hidden="1">#REF!</definedName>
    <definedName name="BLPH156" localSheetId="0" hidden="1">#REF!</definedName>
    <definedName name="BLPH156" hidden="1">#REF!</definedName>
    <definedName name="BLPH16" localSheetId="0" hidden="1">#REF!</definedName>
    <definedName name="BLPH16" hidden="1">#REF!</definedName>
    <definedName name="BLPH17" localSheetId="0" hidden="1">#REF!</definedName>
    <definedName name="BLPH17" hidden="1">#REF!</definedName>
    <definedName name="BLPH18" localSheetId="0" hidden="1">#REF!</definedName>
    <definedName name="BLPH18" hidden="1">#REF!</definedName>
    <definedName name="BLPH19" localSheetId="0" hidden="1">#REF!</definedName>
    <definedName name="BLPH19" hidden="1">#REF!</definedName>
    <definedName name="BLPH2" localSheetId="0" hidden="1">#REF!</definedName>
    <definedName name="BLPH2" hidden="1">#REF!</definedName>
    <definedName name="BLPH20" localSheetId="0" hidden="1">#REF!</definedName>
    <definedName name="BLPH20" hidden="1">#REF!</definedName>
    <definedName name="BLPH21" localSheetId="0" hidden="1">#REF!</definedName>
    <definedName name="BLPH21" hidden="1">#REF!</definedName>
    <definedName name="BLPH22" localSheetId="0" hidden="1">#REF!</definedName>
    <definedName name="BLPH22" hidden="1">#REF!</definedName>
    <definedName name="BLPH23" localSheetId="0" hidden="1">#REF!</definedName>
    <definedName name="BLPH23" hidden="1">#REF!</definedName>
    <definedName name="BLPH24" localSheetId="0" hidden="1">#REF!</definedName>
    <definedName name="BLPH24" hidden="1">#REF!</definedName>
    <definedName name="BLPH25" localSheetId="0" hidden="1">#REF!</definedName>
    <definedName name="BLPH25" hidden="1">#REF!</definedName>
    <definedName name="BLPH26" localSheetId="0" hidden="1">#REF!</definedName>
    <definedName name="BLPH26" hidden="1">#REF!</definedName>
    <definedName name="BLPH27" localSheetId="0" hidden="1">#REF!</definedName>
    <definedName name="BLPH27" hidden="1">#REF!</definedName>
    <definedName name="BLPH28" localSheetId="0" hidden="1">#REF!</definedName>
    <definedName name="BLPH28" hidden="1">#REF!</definedName>
    <definedName name="BLPH29" localSheetId="0" hidden="1">#REF!</definedName>
    <definedName name="BLPH29" hidden="1">#REF!</definedName>
    <definedName name="BLPH3" localSheetId="0" hidden="1">#REF!</definedName>
    <definedName name="BLPH3" hidden="1">#REF!</definedName>
    <definedName name="BLPH30" localSheetId="0" hidden="1">#REF!</definedName>
    <definedName name="BLPH30" hidden="1">#REF!</definedName>
    <definedName name="BLPH31" localSheetId="0" hidden="1">#REF!</definedName>
    <definedName name="BLPH31" hidden="1">#REF!</definedName>
    <definedName name="BLPH32" localSheetId="0" hidden="1">#REF!</definedName>
    <definedName name="BLPH32" hidden="1">#REF!</definedName>
    <definedName name="BLPH33" localSheetId="0" hidden="1">#REF!</definedName>
    <definedName name="BLPH33" hidden="1">#REF!</definedName>
    <definedName name="BLPH34" localSheetId="0" hidden="1">#REF!</definedName>
    <definedName name="BLPH34" hidden="1">#REF!</definedName>
    <definedName name="BLPH35" localSheetId="0" hidden="1">#REF!</definedName>
    <definedName name="BLPH35" hidden="1">#REF!</definedName>
    <definedName name="BLPH36" localSheetId="0" hidden="1">#REF!</definedName>
    <definedName name="BLPH36" hidden="1">#REF!</definedName>
    <definedName name="BLPH37" localSheetId="0" hidden="1">#REF!</definedName>
    <definedName name="BLPH37" hidden="1">#REF!</definedName>
    <definedName name="BLPH38" localSheetId="0" hidden="1">#REF!</definedName>
    <definedName name="BLPH38" hidden="1">#REF!</definedName>
    <definedName name="BLPH39" localSheetId="0" hidden="1">#REF!</definedName>
    <definedName name="BLPH39" hidden="1">#REF!</definedName>
    <definedName name="BLPH4" localSheetId="0" hidden="1">#REF!</definedName>
    <definedName name="BLPH4" hidden="1">#REF!</definedName>
    <definedName name="BLPH40" localSheetId="0" hidden="1">#REF!</definedName>
    <definedName name="BLPH40" hidden="1">#REF!</definedName>
    <definedName name="BLPH41" localSheetId="0" hidden="1">#REF!</definedName>
    <definedName name="BLPH41" hidden="1">#REF!</definedName>
    <definedName name="BLPH42" localSheetId="0" hidden="1">#REF!</definedName>
    <definedName name="BLPH42" hidden="1">#REF!</definedName>
    <definedName name="BLPH43" localSheetId="0" hidden="1">#REF!</definedName>
    <definedName name="BLPH43" hidden="1">#REF!</definedName>
    <definedName name="BLPH44" localSheetId="0" hidden="1">#REF!</definedName>
    <definedName name="BLPH44" hidden="1">#REF!</definedName>
    <definedName name="BLPH45" localSheetId="0" hidden="1">#REF!</definedName>
    <definedName name="BLPH45" hidden="1">#REF!</definedName>
    <definedName name="BLPH46" localSheetId="0" hidden="1">#REF!</definedName>
    <definedName name="BLPH46" hidden="1">#REF!</definedName>
    <definedName name="BLPH47" localSheetId="0" hidden="1">#REF!</definedName>
    <definedName name="BLPH47" hidden="1">#REF!</definedName>
    <definedName name="BLPH48" localSheetId="0" hidden="1">#REF!</definedName>
    <definedName name="BLPH48" hidden="1">#REF!</definedName>
    <definedName name="BLPH49" localSheetId="0" hidden="1">#REF!</definedName>
    <definedName name="BLPH49" hidden="1">#REF!</definedName>
    <definedName name="BLPH5" localSheetId="0" hidden="1">#REF!</definedName>
    <definedName name="BLPH5" hidden="1">#REF!</definedName>
    <definedName name="BLPH50" localSheetId="0" hidden="1">#REF!</definedName>
    <definedName name="BLPH50" hidden="1">#REF!</definedName>
    <definedName name="BLPH51" localSheetId="0" hidden="1">#REF!</definedName>
    <definedName name="BLPH51" hidden="1">#REF!</definedName>
    <definedName name="BLPH52" localSheetId="0" hidden="1">#REF!</definedName>
    <definedName name="BLPH52" hidden="1">#REF!</definedName>
    <definedName name="BLPH53" localSheetId="0" hidden="1">#REF!</definedName>
    <definedName name="BLPH53" hidden="1">#REF!</definedName>
    <definedName name="BLPH54" hidden="1">#N/A</definedName>
    <definedName name="BLPH55" localSheetId="0" hidden="1">#REF!</definedName>
    <definedName name="BLPH55" hidden="1">#REF!</definedName>
    <definedName name="BLPH56" localSheetId="0" hidden="1">#REF!</definedName>
    <definedName name="BLPH56" hidden="1">#REF!</definedName>
    <definedName name="BLPH57" localSheetId="0" hidden="1">#REF!</definedName>
    <definedName name="BLPH57" hidden="1">#REF!</definedName>
    <definedName name="BLPH58" localSheetId="0" hidden="1">#REF!</definedName>
    <definedName name="BLPH58" hidden="1">#REF!</definedName>
    <definedName name="BLPH59" localSheetId="0" hidden="1">#REF!</definedName>
    <definedName name="BLPH59" hidden="1">#REF!</definedName>
    <definedName name="BLPH6" localSheetId="0" hidden="1">#REF!</definedName>
    <definedName name="BLPH6" hidden="1">#REF!</definedName>
    <definedName name="BLPH60" localSheetId="0" hidden="1">#REF!</definedName>
    <definedName name="BLPH60" hidden="1">#REF!</definedName>
    <definedName name="BLPH61" localSheetId="0" hidden="1">#REF!</definedName>
    <definedName name="BLPH61" hidden="1">#REF!</definedName>
    <definedName name="BLPH62" localSheetId="0" hidden="1">#REF!</definedName>
    <definedName name="BLPH62" hidden="1">#REF!</definedName>
    <definedName name="BLPH63" localSheetId="0" hidden="1">#REF!</definedName>
    <definedName name="BLPH63" hidden="1">#REF!</definedName>
    <definedName name="BLPH64" localSheetId="0" hidden="1">#REF!</definedName>
    <definedName name="BLPH64" hidden="1">#REF!</definedName>
    <definedName name="BLPH65" localSheetId="0" hidden="1">#REF!</definedName>
    <definedName name="BLPH65" hidden="1">#REF!</definedName>
    <definedName name="BLPH66" localSheetId="0" hidden="1">#REF!</definedName>
    <definedName name="BLPH66" hidden="1">#REF!</definedName>
    <definedName name="BLPH67" localSheetId="0" hidden="1">#REF!</definedName>
    <definedName name="BLPH67" hidden="1">#REF!</definedName>
    <definedName name="BLPH68" localSheetId="0" hidden="1">#REF!</definedName>
    <definedName name="BLPH68" hidden="1">#REF!</definedName>
    <definedName name="BLPH69" localSheetId="0" hidden="1">#REF!</definedName>
    <definedName name="BLPH69" hidden="1">#REF!</definedName>
    <definedName name="BLPH7" localSheetId="0" hidden="1">#N/A</definedName>
    <definedName name="BLPH7" hidden="1">#REF!</definedName>
    <definedName name="BLPH70" localSheetId="0" hidden="1">#REF!</definedName>
    <definedName name="BLPH70" hidden="1">#REF!</definedName>
    <definedName name="BLPH71" localSheetId="0" hidden="1">#REF!</definedName>
    <definedName name="BLPH71" hidden="1">#REF!</definedName>
    <definedName name="BLPH72" localSheetId="0" hidden="1">#REF!</definedName>
    <definedName name="BLPH72" hidden="1">#REF!</definedName>
    <definedName name="BLPH73" localSheetId="0" hidden="1">#REF!</definedName>
    <definedName name="BLPH73" hidden="1">#REF!</definedName>
    <definedName name="BLPH74" localSheetId="0" hidden="1">#REF!</definedName>
    <definedName name="BLPH74" hidden="1">#REF!</definedName>
    <definedName name="BLPH75" localSheetId="0" hidden="1">#REF!</definedName>
    <definedName name="BLPH75" hidden="1">#REF!</definedName>
    <definedName name="BLPH76" localSheetId="0" hidden="1">#REF!</definedName>
    <definedName name="BLPH76" hidden="1">#REF!</definedName>
    <definedName name="BLPH77" localSheetId="0" hidden="1">#REF!</definedName>
    <definedName name="BLPH77" hidden="1">#REF!</definedName>
    <definedName name="BLPH78" localSheetId="0" hidden="1">#REF!</definedName>
    <definedName name="BLPH78" hidden="1">#REF!</definedName>
    <definedName name="BLPH79" localSheetId="0" hidden="1">#REF!</definedName>
    <definedName name="BLPH79" hidden="1">#REF!</definedName>
    <definedName name="BLPH8" localSheetId="0" hidden="1">#N/A</definedName>
    <definedName name="BLPH8" hidden="1">#REF!</definedName>
    <definedName name="BLPH80" localSheetId="0" hidden="1">#REF!</definedName>
    <definedName name="BLPH80" hidden="1">#REF!</definedName>
    <definedName name="BLPH81" localSheetId="0" hidden="1">#REF!</definedName>
    <definedName name="BLPH81" hidden="1">#REF!</definedName>
    <definedName name="BLPH82" localSheetId="0" hidden="1">#REF!</definedName>
    <definedName name="BLPH82" hidden="1">#REF!</definedName>
    <definedName name="BLPH83" localSheetId="0" hidden="1">#REF!</definedName>
    <definedName name="BLPH83" hidden="1">#REF!</definedName>
    <definedName name="BLPH84" localSheetId="0" hidden="1">#REF!</definedName>
    <definedName name="BLPH84" hidden="1">#REF!</definedName>
    <definedName name="BLPH85" localSheetId="0" hidden="1">#REF!</definedName>
    <definedName name="BLPH85" hidden="1">#REF!</definedName>
    <definedName name="BLPH86" localSheetId="0" hidden="1">#REF!</definedName>
    <definedName name="BLPH86" hidden="1">#REF!</definedName>
    <definedName name="BLPH87" localSheetId="0" hidden="1">#REF!</definedName>
    <definedName name="BLPH87" hidden="1">#REF!</definedName>
    <definedName name="BLPH88" localSheetId="0" hidden="1">#REF!</definedName>
    <definedName name="BLPH88" hidden="1">#REF!</definedName>
    <definedName name="BLPH89" localSheetId="0" hidden="1">#REF!</definedName>
    <definedName name="BLPH89" hidden="1">#REF!</definedName>
    <definedName name="BLPH9" localSheetId="0" hidden="1">#N/A</definedName>
    <definedName name="BLPH9" hidden="1">#REF!</definedName>
    <definedName name="BLPH90" localSheetId="0" hidden="1">#REF!</definedName>
    <definedName name="BLPH90" hidden="1">#REF!</definedName>
    <definedName name="BLPH91" localSheetId="0" hidden="1">#REF!</definedName>
    <definedName name="BLPH91" hidden="1">#REF!</definedName>
    <definedName name="BLPH92" localSheetId="0" hidden="1">#REF!</definedName>
    <definedName name="BLPH92" hidden="1">#REF!</definedName>
    <definedName name="BLPH93" localSheetId="0" hidden="1">#REF!</definedName>
    <definedName name="BLPH93" hidden="1">#REF!</definedName>
    <definedName name="BLPH94" localSheetId="0" hidden="1">#REF!</definedName>
    <definedName name="BLPH94" hidden="1">#REF!</definedName>
    <definedName name="BLPH95" localSheetId="0" hidden="1">#REF!</definedName>
    <definedName name="BLPH95" hidden="1">#REF!</definedName>
    <definedName name="BLPH96" localSheetId="0" hidden="1">#REF!</definedName>
    <definedName name="BLPH96" hidden="1">#REF!</definedName>
    <definedName name="BLPH97" localSheetId="0" hidden="1">#REF!</definedName>
    <definedName name="BLPH97" hidden="1">#REF!</definedName>
    <definedName name="BLPH98" localSheetId="0" hidden="1">#REF!</definedName>
    <definedName name="BLPH98" hidden="1">#REF!</definedName>
    <definedName name="BLPH99" localSheetId="0" hidden="1">#REF!</definedName>
    <definedName name="BLPH99" hidden="1">#REF!</definedName>
    <definedName name="BLPI1" localSheetId="0" hidden="1">#REF!</definedName>
    <definedName name="BLPI1" hidden="1">#REF!</definedName>
    <definedName name="BLPI3" localSheetId="0" hidden="1">#REF!</definedName>
    <definedName name="BLPI3" hidden="1">#REF!</definedName>
    <definedName name="BLQ" localSheetId="0">#REF!</definedName>
    <definedName name="BLQ">#REF!</definedName>
    <definedName name="BOCGroup" localSheetId="0">#REF!</definedName>
    <definedName name="BOCGroup">#REF!</definedName>
    <definedName name="BOCGrp" localSheetId="0">#REF!</definedName>
    <definedName name="BOCGrp">#REF!</definedName>
    <definedName name="BondHcBgn" localSheetId="0">#REF!</definedName>
    <definedName name="BondHcBgn">#REF!</definedName>
    <definedName name="BrazilBalanceSheet" localSheetId="0">#REF!</definedName>
    <definedName name="BrazilBalanceSheet">#REF!</definedName>
    <definedName name="BrazilCashFlow" localSheetId="0">#REF!</definedName>
    <definedName name="BrazilCashFlow">#REF!</definedName>
    <definedName name="BrazilIncomeStatement" localSheetId="0">#REF!</definedName>
    <definedName name="BrazilIncomeStatement">#REF!</definedName>
    <definedName name="breakeven" localSheetId="0">#REF!</definedName>
    <definedName name="breakeven">#REF!</definedName>
    <definedName name="broad" localSheetId="0">#REF!</definedName>
    <definedName name="broad">#REF!</definedName>
    <definedName name="BROADCASTING" localSheetId="0">#REF!</definedName>
    <definedName name="BROADCASTING">#REF!</definedName>
    <definedName name="BS" localSheetId="0">#REF!</definedName>
    <definedName name="BS">#REF!</definedName>
    <definedName name="BSBgn" localSheetId="0">#REF!</definedName>
    <definedName name="BSBgn">#REF!</definedName>
    <definedName name="bse_dpsg" localSheetId="0">#REF!</definedName>
    <definedName name="bse_dpsg">#REF!</definedName>
    <definedName name="bse_epsg" localSheetId="0">#REF!</definedName>
    <definedName name="bse_epsg">#REF!</definedName>
    <definedName name="BSH00" localSheetId="0">#REF!</definedName>
    <definedName name="BSH00">#REF!</definedName>
    <definedName name="BSH00PF" localSheetId="0">#REF!</definedName>
    <definedName name="BSH00PF">#REF!</definedName>
    <definedName name="bshaust" localSheetId="0">#REF!</definedName>
    <definedName name="bshaust">#REF!</definedName>
    <definedName name="BskyB_NonE00" localSheetId="0">#REF!</definedName>
    <definedName name="BskyB_NonE00">#REF!</definedName>
    <definedName name="BSkyB1996" localSheetId="0">#REF!</definedName>
    <definedName name="BSkyB1996">#REF!</definedName>
    <definedName name="BSkyB1997" localSheetId="0">#REF!</definedName>
    <definedName name="BSkyB1997">#REF!</definedName>
    <definedName name="BSkyB1998" localSheetId="0">#REF!</definedName>
    <definedName name="BSkyB1998">#REF!</definedName>
    <definedName name="BSkyB1999" localSheetId="0">#REF!</definedName>
    <definedName name="BSkyB1999">#REF!</definedName>
    <definedName name="BSkyB2000" localSheetId="0">#REF!</definedName>
    <definedName name="BSkyB2000">#REF!</definedName>
    <definedName name="BSkyB2001" localSheetId="0">#REF!</definedName>
    <definedName name="BSkyB2001">#REF!</definedName>
    <definedName name="BSO00" localSheetId="0">#REF!</definedName>
    <definedName name="BSO00">#REF!</definedName>
    <definedName name="BSO00PF" localSheetId="0">#REF!</definedName>
    <definedName name="BSO00PF">#REF!</definedName>
    <definedName name="BSR" localSheetId="0">#REF!</definedName>
    <definedName name="BSR">#REF!</definedName>
    <definedName name="bssubsbgn" localSheetId="0">#REF!</definedName>
    <definedName name="bssubsbgn">#REF!</definedName>
    <definedName name="bt" localSheetId="0">#REF!</definedName>
    <definedName name="bt">#REF!</definedName>
    <definedName name="BTEN00" localSheetId="0">#REF!</definedName>
    <definedName name="BTEN00">#REF!</definedName>
    <definedName name="BTEN01" localSheetId="0">#REF!</definedName>
    <definedName name="BTEN01">#REF!</definedName>
    <definedName name="BTEN02" localSheetId="0">#REF!</definedName>
    <definedName name="BTEN02">#REF!</definedName>
    <definedName name="BTEN03" localSheetId="0">#REF!</definedName>
    <definedName name="BTEN03">#REF!</definedName>
    <definedName name="BTEN98" localSheetId="0">#REF!</definedName>
    <definedName name="BTEN98">#REF!</definedName>
    <definedName name="BTEN99" localSheetId="0">#REF!</definedName>
    <definedName name="BTEN99">#REF!</definedName>
    <definedName name="BTOW00" localSheetId="0">#REF!</definedName>
    <definedName name="BTOW00">#REF!</definedName>
    <definedName name="BTOW01" localSheetId="0">#REF!</definedName>
    <definedName name="BTOW01">#REF!</definedName>
    <definedName name="BTOW02" localSheetId="0">#REF!</definedName>
    <definedName name="BTOW02">#REF!</definedName>
    <definedName name="BTOW03" localSheetId="0">#REF!</definedName>
    <definedName name="BTOW03">#REF!</definedName>
    <definedName name="BTOW98" localSheetId="0">#REF!</definedName>
    <definedName name="BTOW98">#REF!</definedName>
    <definedName name="BTOW99" localSheetId="0">#REF!</definedName>
    <definedName name="BTOW99">#REF!</definedName>
    <definedName name="BU">17</definedName>
    <definedName name="but" localSheetId="0">{"Mcp08.PrintRep",""}</definedName>
    <definedName name="but">{"Mcp08.PrintRep",""}</definedName>
    <definedName name="Button_1">"ASIAVSL_print_List"</definedName>
    <definedName name="Button_2">"ASIAVSL_print_List"</definedName>
    <definedName name="Button2" localSheetId="0">{"Mcp08.PrintRep",""}</definedName>
    <definedName name="Button2">{"Mcp08.PrintRep",""}</definedName>
    <definedName name="BUY" localSheetId="0">#REF!</definedName>
    <definedName name="BUY">#REF!</definedName>
    <definedName name="BUY_ASSETS">#N/A</definedName>
    <definedName name="BUY_STOCK">#N/A</definedName>
    <definedName name="BVPS" localSheetId="0">#REF!</definedName>
    <definedName name="BVPS">#REF!</definedName>
    <definedName name="BVPS00" localSheetId="0">#REF!</definedName>
    <definedName name="BVPS00">#REF!</definedName>
    <definedName name="BVPS01" localSheetId="0">#REF!</definedName>
    <definedName name="BVPS01">#REF!</definedName>
    <definedName name="BVPS99" localSheetId="0">#REF!</definedName>
    <definedName name="BVPS99">#REF!</definedName>
    <definedName name="BVPSH00" localSheetId="0">#REF!</definedName>
    <definedName name="BVPSH00">#REF!</definedName>
    <definedName name="BVPSH01" localSheetId="0">#REF!</definedName>
    <definedName name="BVPSH01">#REF!</definedName>
    <definedName name="BVPSH86" localSheetId="0">#REF!</definedName>
    <definedName name="BVPSH86">#REF!</definedName>
    <definedName name="BVPSH87" localSheetId="0">#REF!</definedName>
    <definedName name="BVPSH87">#REF!</definedName>
    <definedName name="BVPSH88" localSheetId="0">#REF!</definedName>
    <definedName name="BVPSH88">#REF!</definedName>
    <definedName name="BVPSH89" localSheetId="0">#REF!</definedName>
    <definedName name="BVPSH89">#REF!</definedName>
    <definedName name="BVPSH90" localSheetId="0">#REF!</definedName>
    <definedName name="BVPSH90">#REF!</definedName>
    <definedName name="BVPSH91" localSheetId="0">#REF!</definedName>
    <definedName name="BVPSH91">#REF!</definedName>
    <definedName name="BVPSH92" localSheetId="0">#REF!</definedName>
    <definedName name="BVPSH92">#REF!</definedName>
    <definedName name="BVPSH93" localSheetId="0">#REF!</definedName>
    <definedName name="BVPSH93">#REF!</definedName>
    <definedName name="BVPSH94" localSheetId="0">#REF!</definedName>
    <definedName name="BVPSH94">#REF!</definedName>
    <definedName name="BVPSH95" localSheetId="0">#REF!</definedName>
    <definedName name="BVPSH95">#REF!</definedName>
    <definedName name="BVPSH96" localSheetId="0">#REF!</definedName>
    <definedName name="BVPSH96">#REF!</definedName>
    <definedName name="BVPSH97" localSheetId="0">#REF!</definedName>
    <definedName name="BVPSH97">#REF!</definedName>
    <definedName name="BVPSH98" localSheetId="0">#REF!</definedName>
    <definedName name="BVPSH98">#REF!</definedName>
    <definedName name="BVPSH99" localSheetId="0">#REF!</definedName>
    <definedName name="BVPSH99">#REF!</definedName>
    <definedName name="c_cash_eoy" localSheetId="0">#REF!</definedName>
    <definedName name="c_cash_eoy">#REF!</definedName>
    <definedName name="c_cash_fin" localSheetId="0">#REF!</definedName>
    <definedName name="c_cash_fin">#REF!</definedName>
    <definedName name="c_cash_inv" localSheetId="0">#REF!</definedName>
    <definedName name="c_cash_inv">#REF!</definedName>
    <definedName name="c_cash_op" localSheetId="0">#REF!</definedName>
    <definedName name="c_cash_op">#REF!</definedName>
    <definedName name="c_ex_acq" localSheetId="0">#REF!</definedName>
    <definedName name="c_ex_acq">#REF!</definedName>
    <definedName name="c_fin_act_oth" localSheetId="0">#REF!</definedName>
    <definedName name="c_fin_act_oth">#REF!</definedName>
    <definedName name="c_incr_nwc" localSheetId="0">#REF!</definedName>
    <definedName name="c_incr_nwc">#REF!</definedName>
    <definedName name="c_net_depr" localSheetId="0">#REF!</definedName>
    <definedName name="c_net_depr">#REF!</definedName>
    <definedName name="c_on_cap_ex" localSheetId="0">#REF!</definedName>
    <definedName name="c_on_cap_ex">#REF!</definedName>
    <definedName name="c_proc_ltl" localSheetId="0">#REF!</definedName>
    <definedName name="c_proc_ltl">#REF!</definedName>
    <definedName name="c_proc_stb" localSheetId="0">#REF!</definedName>
    <definedName name="c_proc_stb">#REF!</definedName>
    <definedName name="c_tot_div" localSheetId="0">#REF!</definedName>
    <definedName name="c_tot_div">#REF!</definedName>
    <definedName name="c_tot_incr_cash" localSheetId="0">#REF!</definedName>
    <definedName name="c_tot_incr_cash">#REF!</definedName>
    <definedName name="CA" localSheetId="0">#REF!</definedName>
    <definedName name="CA">#REF!</definedName>
    <definedName name="CA_CASH" localSheetId="0">#REF!</definedName>
    <definedName name="CA_CASH">#REF!</definedName>
    <definedName name="CA_RECS" localSheetId="0">#REF!</definedName>
    <definedName name="CA_RECS">#REF!</definedName>
    <definedName name="CA_STK" localSheetId="0">#REF!</definedName>
    <definedName name="CA_STK">#REF!</definedName>
    <definedName name="CABLE" localSheetId="0">#REF!</definedName>
    <definedName name="CABLE">#REF!</definedName>
    <definedName name="cableEBITDA01" localSheetId="0">#REF!</definedName>
    <definedName name="cableEBITDA01">#REF!</definedName>
    <definedName name="cadnew" localSheetId="0">#REF!</definedName>
    <definedName name="cadnew">#REF!</definedName>
    <definedName name="cadold" localSheetId="0">#REF!</definedName>
    <definedName name="cadold">#REF!</definedName>
    <definedName name="cal" localSheetId="0">#REF!</definedName>
    <definedName name="cal">#REF!</definedName>
    <definedName name="cal_condense" localSheetId="0">#REF!</definedName>
    <definedName name="cal_condense">#REF!</definedName>
    <definedName name="cal_condenseQ" localSheetId="0">#REF!</definedName>
    <definedName name="cal_condenseQ">#REF!</definedName>
    <definedName name="cal_copy" localSheetId="0">#REF!</definedName>
    <definedName name="cal_copy">#REF!</definedName>
    <definedName name="cal_PL_after" localSheetId="0">#REF!</definedName>
    <definedName name="cal_PL_after">#REF!</definedName>
    <definedName name="cal_PL_before" localSheetId="0">#REF!</definedName>
    <definedName name="cal_PL_before">#REF!</definedName>
    <definedName name="cal_rollupQ" localSheetId="0">#REF!</definedName>
    <definedName name="cal_rollupQ">#REF!</definedName>
    <definedName name="cal_spending" localSheetId="0">#REF!</definedName>
    <definedName name="cal_spending">#REF!</definedName>
    <definedName name="cal_spending_M" localSheetId="0">#REF!</definedName>
    <definedName name="cal_spending_M">#REF!</definedName>
    <definedName name="cal_spending_Q" localSheetId="0">#REF!</definedName>
    <definedName name="cal_spending_Q">#REF!</definedName>
    <definedName name="cal00_eps" localSheetId="0">#REF!</definedName>
    <definedName name="cal00_eps">#REF!</definedName>
    <definedName name="cal00_rev" localSheetId="0">#REF!</definedName>
    <definedName name="cal00_rev">#REF!</definedName>
    <definedName name="cal01_eps" localSheetId="0">#REF!</definedName>
    <definedName name="cal01_eps">#REF!</definedName>
    <definedName name="cal01_rev" localSheetId="0">#REF!</definedName>
    <definedName name="cal01_rev">#REF!</definedName>
    <definedName name="cal94_eps" localSheetId="0">#REF!</definedName>
    <definedName name="cal94_eps">#REF!</definedName>
    <definedName name="cal95_eps" localSheetId="0">#REF!</definedName>
    <definedName name="cal95_eps">#REF!</definedName>
    <definedName name="cal95_rev" localSheetId="0">#REF!</definedName>
    <definedName name="cal95_rev">#REF!</definedName>
    <definedName name="cal96_eps" localSheetId="0">#REF!</definedName>
    <definedName name="cal96_eps">#REF!</definedName>
    <definedName name="cal96_rev" localSheetId="0">#REF!</definedName>
    <definedName name="cal96_rev">#REF!</definedName>
    <definedName name="cal97_eps" localSheetId="0">#REF!</definedName>
    <definedName name="cal97_eps">#REF!</definedName>
    <definedName name="cal97_rev" localSheetId="0">#REF!</definedName>
    <definedName name="cal97_rev">#REF!</definedName>
    <definedName name="cal98_eps" localSheetId="0">#REF!</definedName>
    <definedName name="cal98_eps">#REF!</definedName>
    <definedName name="cal98_rev" localSheetId="0">#REF!</definedName>
    <definedName name="cal98_rev">#REF!</definedName>
    <definedName name="cal99_eps" localSheetId="0">#REF!</definedName>
    <definedName name="cal99_eps">#REF!</definedName>
    <definedName name="cal99_rev" localSheetId="0">#REF!</definedName>
    <definedName name="cal99_rev">#REF!</definedName>
    <definedName name="CalcBgn" localSheetId="0">#REF!</definedName>
    <definedName name="CalcBgn">#REF!</definedName>
    <definedName name="calendar" localSheetId="0">#REF!</definedName>
    <definedName name="calendar">#REF!</definedName>
    <definedName name="CalendarPE" localSheetId="0">#REF!</definedName>
    <definedName name="CalendarPE">#REF!</definedName>
    <definedName name="caleps00" localSheetId="0">#REF!</definedName>
    <definedName name="caleps00">#REF!</definedName>
    <definedName name="caleps98" localSheetId="0">#REF!</definedName>
    <definedName name="caleps98">#REF!</definedName>
    <definedName name="caleps99" localSheetId="0">#REF!</definedName>
    <definedName name="caleps99">#REF!</definedName>
    <definedName name="Call_Note" localSheetId="0">#REF!</definedName>
    <definedName name="Call_Note">#REF!</definedName>
    <definedName name="calrev00" localSheetId="0">#REF!</definedName>
    <definedName name="calrev00">#REF!</definedName>
    <definedName name="calrev98" localSheetId="0">#REF!</definedName>
    <definedName name="calrev98">#REF!</definedName>
    <definedName name="calrev99" localSheetId="0">#REF!</definedName>
    <definedName name="calrev99">#REF!</definedName>
    <definedName name="Camel_Korea2" localSheetId="0">#REF!</definedName>
    <definedName name="Camel_Korea2">#REF!</definedName>
    <definedName name="Camel_Korea3" localSheetId="0">#REF!</definedName>
    <definedName name="Camel_Korea3">#REF!</definedName>
    <definedName name="Camel_Korea4" localSheetId="0">#REF!</definedName>
    <definedName name="Camel_Korea4">#REF!</definedName>
    <definedName name="CAMELOT" localSheetId="0">#REF!</definedName>
    <definedName name="CAMELOT">#REF!</definedName>
    <definedName name="Camelot_korea" localSheetId="0">#REF!</definedName>
    <definedName name="Camelot_korea">#REF!</definedName>
    <definedName name="canstar" localSheetId="0">#REF!</definedName>
    <definedName name="canstar">#REF!</definedName>
    <definedName name="cap" localSheetId="0">#REF!</definedName>
    <definedName name="cap">#REF!</definedName>
    <definedName name="Capex" localSheetId="0">#REF!</definedName>
    <definedName name="Capex">#REF!</definedName>
    <definedName name="capex00" localSheetId="0">#REF!</definedName>
    <definedName name="capex00">#REF!</definedName>
    <definedName name="CAPEX00PF" localSheetId="0">#REF!</definedName>
    <definedName name="CAPEX00PF">#REF!</definedName>
    <definedName name="capex01" localSheetId="0">#REF!</definedName>
    <definedName name="capex01">#REF!</definedName>
    <definedName name="capex02" localSheetId="0">#REF!</definedName>
    <definedName name="capex02">#REF!</definedName>
    <definedName name="capex03" localSheetId="0">#REF!</definedName>
    <definedName name="capex03">#REF!</definedName>
    <definedName name="capex04" localSheetId="0">#REF!</definedName>
    <definedName name="capex04">#REF!</definedName>
    <definedName name="capex2001" localSheetId="0">#REF!</definedName>
    <definedName name="capex2001">#REF!</definedName>
    <definedName name="CAPEX93" localSheetId="0">#REF!</definedName>
    <definedName name="CAPEX93">#REF!</definedName>
    <definedName name="CAPEX94" localSheetId="0">#REF!</definedName>
    <definedName name="CAPEX94">#REF!</definedName>
    <definedName name="CAPEX95" localSheetId="0">#REF!</definedName>
    <definedName name="CAPEX95">#REF!</definedName>
    <definedName name="CAPEX96" localSheetId="0">#REF!</definedName>
    <definedName name="CAPEX96">#REF!</definedName>
    <definedName name="capex97" localSheetId="0">#REF!</definedName>
    <definedName name="capex97">#REF!</definedName>
    <definedName name="capex98" localSheetId="0">#REF!</definedName>
    <definedName name="capex98">#REF!</definedName>
    <definedName name="CAPEX99" localSheetId="0">#REF!</definedName>
    <definedName name="CAPEX99">#REF!</definedName>
    <definedName name="CAPEX99PF" localSheetId="0">#REF!</definedName>
    <definedName name="CAPEX99PF">#REF!</definedName>
    <definedName name="Capexp_92" localSheetId="0">#REF!</definedName>
    <definedName name="Capexp_92">#REF!</definedName>
    <definedName name="Capexp_93" localSheetId="0">#REF!</definedName>
    <definedName name="Capexp_93">#REF!</definedName>
    <definedName name="Capexp_94" localSheetId="0">#REF!</definedName>
    <definedName name="Capexp_94">#REF!</definedName>
    <definedName name="Capexp_95" localSheetId="0">#REF!</definedName>
    <definedName name="Capexp_95">#REF!</definedName>
    <definedName name="CAPEXP92" localSheetId="0">#REF!</definedName>
    <definedName name="CAPEXP92">#REF!</definedName>
    <definedName name="CAPEXP93" localSheetId="0">#REF!</definedName>
    <definedName name="CAPEXP93">#REF!</definedName>
    <definedName name="CAPEXP94" localSheetId="0">#REF!</definedName>
    <definedName name="CAPEXP94">#REF!</definedName>
    <definedName name="CAPEXP95" localSheetId="0">#REF!</definedName>
    <definedName name="CAPEXP95">#REF!</definedName>
    <definedName name="CAPEXP96" localSheetId="0">#REF!</definedName>
    <definedName name="CAPEXP96">#REF!</definedName>
    <definedName name="CAPEXP97" localSheetId="0">#REF!</definedName>
    <definedName name="CAPEXP97">#REF!</definedName>
    <definedName name="capita" localSheetId="0">#REF!</definedName>
    <definedName name="capita">#REF!</definedName>
    <definedName name="Capital_gains" localSheetId="0">#REF!</definedName>
    <definedName name="Capital_gains">#REF!</definedName>
    <definedName name="Capital_spending" localSheetId="0">#REF!</definedName>
    <definedName name="Capital_spending">#REF!</definedName>
    <definedName name="Capital_Spending_Budgets__estimated_by_Salomon_Smith_Barney" localSheetId="0">#REF!</definedName>
    <definedName name="Capital_Spending_Budgets__estimated_by_Salomon_Smith_Barney">#REF!</definedName>
    <definedName name="capital4">#N/A</definedName>
    <definedName name="CapitalExpenditureConsolidated" localSheetId="0">#REF!</definedName>
    <definedName name="CapitalExpenditureConsolidated">#REF!</definedName>
    <definedName name="capitalexpenditureprojected" localSheetId="0">#REF!</definedName>
    <definedName name="capitalexpenditureprojected">#REF!</definedName>
    <definedName name="Capitalization" localSheetId="0">#REF!</definedName>
    <definedName name="Capitalization">#REF!</definedName>
    <definedName name="cargadatosfiliales" localSheetId="0">#REF!,#REF!,#REF!,#REF!,#REF!,#REF!</definedName>
    <definedName name="cargadatosfiliales">#REF!,#REF!,#REF!,#REF!,#REF!,#REF!</definedName>
    <definedName name="case" localSheetId="0">#REF!</definedName>
    <definedName name="case">#REF!</definedName>
    <definedName name="CASE1" localSheetId="0">#REF!</definedName>
    <definedName name="CASE1">#REF!</definedName>
    <definedName name="CASE2" localSheetId="0">#REF!</definedName>
    <definedName name="CASE2">#REF!</definedName>
    <definedName name="CASE3" localSheetId="0">#REF!</definedName>
    <definedName name="CASE3">#REF!</definedName>
    <definedName name="CASE4" localSheetId="0">#REF!</definedName>
    <definedName name="CASE4">#REF!</definedName>
    <definedName name="Cash" localSheetId="0">#REF!</definedName>
    <definedName name="Cash">#REF!</definedName>
    <definedName name="Cash___Liquid_assets" localSheetId="0">#REF!</definedName>
    <definedName name="Cash___Liquid_assets">#REF!</definedName>
    <definedName name="Cash_DCF" localSheetId="0">#REF!</definedName>
    <definedName name="Cash_DCF">#REF!</definedName>
    <definedName name="Cash_Debt" localSheetId="0">#REF!</definedName>
    <definedName name="Cash_Debt">#REF!</definedName>
    <definedName name="cash_flow" localSheetId="0">#REF!</definedName>
    <definedName name="cash_flow">#REF!</definedName>
    <definedName name="cash_flow_Dollars" localSheetId="0">#REF!</definedName>
    <definedName name="cash_flow_Dollars">#REF!</definedName>
    <definedName name="Cash_fore" localSheetId="0">#REF!</definedName>
    <definedName name="Cash_fore">#REF!</definedName>
    <definedName name="Cash_growth_fore" localSheetId="0">#REF!</definedName>
    <definedName name="Cash_growth_fore">#REF!</definedName>
    <definedName name="Cash_Operating_Taxes" localSheetId="0">#REF!</definedName>
    <definedName name="Cash_Operating_Taxes">#REF!</definedName>
    <definedName name="Cash_operating_taxes_fore" localSheetId="0">#REF!</definedName>
    <definedName name="Cash_operating_taxes_fore">#REF!</definedName>
    <definedName name="CASH00" localSheetId="0">#REF!</definedName>
    <definedName name="CASH00">#REF!</definedName>
    <definedName name="CASH01" localSheetId="0">#REF!</definedName>
    <definedName name="CASH01">#REF!</definedName>
    <definedName name="CASH02" localSheetId="0">#REF!</definedName>
    <definedName name="CASH02">#REF!</definedName>
    <definedName name="CASH03" localSheetId="0">#REF!</definedName>
    <definedName name="CASH03">#REF!</definedName>
    <definedName name="cash1997" localSheetId="0">#REF!</definedName>
    <definedName name="cash1997">#REF!</definedName>
    <definedName name="CASH99" localSheetId="0">#REF!</definedName>
    <definedName name="CASH99">#REF!</definedName>
    <definedName name="CASHFLOW" localSheetId="0">#REF!</definedName>
    <definedName name="CASHFLOW">#REF!</definedName>
    <definedName name="CashFlowCapitalExpenditureCellular">0</definedName>
    <definedName name="CashFlowCapitalExpenditureOther">0</definedName>
    <definedName name="CashFlowCapitalExpenditurePaging">0</definedName>
    <definedName name="CashFlowCapitalExpenditureTelephone">0</definedName>
    <definedName name="CashFlowCapitalExpenditureTotal" localSheetId="0">#REF!</definedName>
    <definedName name="CashFlowCapitalExpenditureTotal">#REF!</definedName>
    <definedName name="CashFlowCapitalExpenditureWireless">0</definedName>
    <definedName name="CashFlowDividend" localSheetId="0">#REF!</definedName>
    <definedName name="CashFlowDividend">#REF!</definedName>
    <definedName name="CashFlowDividendCurrent" localSheetId="0">#REF!</definedName>
    <definedName name="CashFlowDividendCurrent">#REF!</definedName>
    <definedName name="CashFlowDividendPaid" localSheetId="0">#REF!</definedName>
    <definedName name="CashFlowDividendPaid">#REF!</definedName>
    <definedName name="CashFlowDividendPaidPreferredStock">0</definedName>
    <definedName name="CashFlowDividendPayoutRatio" localSheetId="0">#REF!</definedName>
    <definedName name="CashFlowDividendPayoutRatio">#REF!</definedName>
    <definedName name="cashflw" localSheetId="0">#REF!</definedName>
    <definedName name="cashflw">#REF!</definedName>
    <definedName name="CASHINT00" localSheetId="0">#REF!</definedName>
    <definedName name="CASHINT00">#REF!</definedName>
    <definedName name="CASHINT01" localSheetId="0">#REF!</definedName>
    <definedName name="CASHINT01">#REF!</definedName>
    <definedName name="CASHINT02" localSheetId="0">#REF!</definedName>
    <definedName name="CASHINT02">#REF!</definedName>
    <definedName name="CASHINT03" localSheetId="0">#REF!</definedName>
    <definedName name="CASHINT03">#REF!</definedName>
    <definedName name="CASHINT99" localSheetId="0">#REF!</definedName>
    <definedName name="CASHINT99">#REF!</definedName>
    <definedName name="Catalog_Path" localSheetId="0">#REF!</definedName>
    <definedName name="Catalog_Path">#REF!</definedName>
    <definedName name="Cathay" localSheetId="0">#REF!</definedName>
    <definedName name="Cathay">#REF!</definedName>
    <definedName name="caution" localSheetId="0">#REF!</definedName>
    <definedName name="caution">#REF!</definedName>
    <definedName name="CB" localSheetId="0">#REF!</definedName>
    <definedName name="CB">#REF!</definedName>
    <definedName name="CC" localSheetId="0">#REF!</definedName>
    <definedName name="CC">#REF!</definedName>
    <definedName name="CCtr" localSheetId="0">#REF!</definedName>
    <definedName name="CCtr">#REF!</definedName>
    <definedName name="CCZSCSZZC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CZSCSZZC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D" localSheetId="0">#REF!</definedName>
    <definedName name="CD">#REF!</definedName>
    <definedName name="cdwc_date_range" localSheetId="0">OFFSET(#REF!,0,0,COUNTA(#REF!)-1)</definedName>
    <definedName name="cdwc_date_range">OFFSET(#REF!,0,0,COUNTA(#REF!)-1)</definedName>
    <definedName name="cdwc_price_range" localSheetId="0">OFFSET(#REF!,0,0,COUNTA(#REF!)-1)</definedName>
    <definedName name="cdwc_price_range">OFFSET(#REF!,0,0,COUNTA(#REF!)-1)</definedName>
    <definedName name="CE" localSheetId="0">#REF!</definedName>
    <definedName name="CE">#REF!</definedName>
    <definedName name="Cell_1" localSheetId="0">#REF!</definedName>
    <definedName name="Cell_1">#REF!</definedName>
    <definedName name="cf" localSheetId="0">#REF!</definedName>
    <definedName name="cf">#REF!</definedName>
    <definedName name="CF_ASSOC" localSheetId="0">#REF!</definedName>
    <definedName name="CF_ASSOC">#REF!</definedName>
    <definedName name="CF_CTP" localSheetId="0">#REF!</definedName>
    <definedName name="CF_CTP">#REF!</definedName>
    <definedName name="CF_DEPR" localSheetId="0">#REF!</definedName>
    <definedName name="CF_DEPR">#REF!</definedName>
    <definedName name="CF_GAIN_LOSS" localSheetId="0">#REF!</definedName>
    <definedName name="CF_GAIN_LOSS">#REF!</definedName>
    <definedName name="CF_PBT" localSheetId="0">#REF!</definedName>
    <definedName name="CF_PBT">#REF!</definedName>
    <definedName name="CF_WC" localSheetId="0">#REF!</definedName>
    <definedName name="CF_WC">#REF!</definedName>
    <definedName name="CFA" localSheetId="0">#REF!</definedName>
    <definedName name="CFA">#REF!</definedName>
    <definedName name="CFBgn" localSheetId="0">#REF!</definedName>
    <definedName name="CFBgn">#REF!</definedName>
    <definedName name="CFLFULL" localSheetId="0">#REF!</definedName>
    <definedName name="CFLFULL">#REF!</definedName>
    <definedName name="CFormats" localSheetId="0">#REF!</definedName>
    <definedName name="CFormats">#REF!</definedName>
    <definedName name="CFPS" localSheetId="0">#REF!</definedName>
    <definedName name="CFPS">#REF!</definedName>
    <definedName name="CFR" localSheetId="0">#REF!</definedName>
    <definedName name="CFR">#REF!</definedName>
    <definedName name="CFsubsbgn" localSheetId="0">#REF!</definedName>
    <definedName name="CFsubsbgn">#REF!</definedName>
    <definedName name="CGA00" localSheetId="0">#REF!</definedName>
    <definedName name="CGA00">#REF!</definedName>
    <definedName name="CGA00PF" localSheetId="0">#REF!</definedName>
    <definedName name="CGA00PF">#REF!</definedName>
    <definedName name="ChangeNWC" localSheetId="0">#REF!</definedName>
    <definedName name="ChangeNWC">#REF!</definedName>
    <definedName name="ChangeRange" hidden="1">#N/A</definedName>
    <definedName name="chart_data" localSheetId="0">#REF!</definedName>
    <definedName name="chart_data">#REF!</definedName>
    <definedName name="chart_data_pd" localSheetId="0">#REF!</definedName>
    <definedName name="chart_data_pd">#REF!</definedName>
    <definedName name="chart_index" localSheetId="0">#REF!</definedName>
    <definedName name="chart_index">#REF!</definedName>
    <definedName name="chart_name" localSheetId="0">#REF!</definedName>
    <definedName name="chart_name">#REF!</definedName>
    <definedName name="chart_range" localSheetId="0">#REF!</definedName>
    <definedName name="chart_range">#REF!</definedName>
    <definedName name="Charts1" localSheetId="0">#REF!</definedName>
    <definedName name="Charts1">#REF!</definedName>
    <definedName name="Charts2" localSheetId="0">#REF!</definedName>
    <definedName name="Charts2">#REF!</definedName>
    <definedName name="CHD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CHECKLIST" localSheetId="0">#REF!</definedName>
    <definedName name="CHECKLIST">#REF!</definedName>
    <definedName name="chg" localSheetId="0">#REF!</definedName>
    <definedName name="chg">#REF!</definedName>
    <definedName name="chic" localSheetId="0">#REF!</definedName>
    <definedName name="chic">#REF!</definedName>
    <definedName name="Chile1" localSheetId="0">#REF!</definedName>
    <definedName name="Chile1">#REF!</definedName>
    <definedName name="Chile2" localSheetId="0">#REF!</definedName>
    <definedName name="Chile2">#REF!</definedName>
    <definedName name="China_map" localSheetId="0">#REF!</definedName>
    <definedName name="China_map">#REF!</definedName>
    <definedName name="China_waimai" localSheetId="0">#REF!</definedName>
    <definedName name="China_waimai">#REF!</definedName>
    <definedName name="Choices">#N/A</definedName>
    <definedName name="Choices_Wrapper">#N/A</definedName>
    <definedName name="Chrysler_Highlighted" localSheetId="0">#REF!</definedName>
    <definedName name="Chrysler_Highlighted">#REF!</definedName>
    <definedName name="CL" localSheetId="0">#REF!</definedName>
    <definedName name="CL">#REF!</definedName>
    <definedName name="CL_DEBT" localSheetId="0">#REF!</definedName>
    <definedName name="CL_DEBT">#REF!</definedName>
    <definedName name="CL_MIN_INT" localSheetId="0">#REF!</definedName>
    <definedName name="CL_MIN_INT">#REF!</definedName>
    <definedName name="CL_PAY" localSheetId="0">#REF!</definedName>
    <definedName name="CL_PAY">#REF!</definedName>
    <definedName name="Closed_End" localSheetId="0">#REF!</definedName>
    <definedName name="Closed_End">#REF!</definedName>
    <definedName name="ClosingDate" localSheetId="0">#REF!</definedName>
    <definedName name="ClosingDate">#REF!</definedName>
    <definedName name="ClosingPrice" localSheetId="0">#REF!</definedName>
    <definedName name="ClosingPrice">#REF!</definedName>
    <definedName name="cmdOK2_click">#N/A</definedName>
    <definedName name="CO">"Alberto-Culver Company"</definedName>
    <definedName name="Co_name" localSheetId="0">#REF!</definedName>
    <definedName name="Co_name">#REF!</definedName>
    <definedName name="codeDestination" localSheetId="0">#REF!</definedName>
    <definedName name="codeDestination">#REF!</definedName>
    <definedName name="CODELK_Path" localSheetId="0">#REF!</definedName>
    <definedName name="CODELK_Path">#REF!</definedName>
    <definedName name="COGS" localSheetId="0">#REF!</definedName>
    <definedName name="COGS">#REF!</definedName>
    <definedName name="cogs_handsets" localSheetId="0">#REF!</definedName>
    <definedName name="cogs_handsets">#REF!</definedName>
    <definedName name="cogs_internet" localSheetId="0">#REF!</definedName>
    <definedName name="cogs_internet">#REF!</definedName>
    <definedName name="cogs_mobile" localSheetId="0">#REF!</definedName>
    <definedName name="cogs_mobile">#REF!</definedName>
    <definedName name="cogs_other" localSheetId="0">#REF!</definedName>
    <definedName name="cogs_other">#REF!</definedName>
    <definedName name="cogs1q01" localSheetId="0">#REF!</definedName>
    <definedName name="cogs1q01">#REF!</definedName>
    <definedName name="cogs1q02" localSheetId="0">#REF!</definedName>
    <definedName name="cogs1q02">#REF!</definedName>
    <definedName name="cogs2q01" localSheetId="0">#REF!</definedName>
    <definedName name="cogs2q01">#REF!</definedName>
    <definedName name="cogs2q02" localSheetId="0">#REF!</definedName>
    <definedName name="cogs2q02">#REF!</definedName>
    <definedName name="cogs3q01" localSheetId="0">#REF!</definedName>
    <definedName name="cogs3q01">#REF!</definedName>
    <definedName name="cogs3q02" localSheetId="0">#REF!</definedName>
    <definedName name="cogs3q02">#REF!</definedName>
    <definedName name="cogs4q01" localSheetId="0">#REF!</definedName>
    <definedName name="cogs4q01">#REF!</definedName>
    <definedName name="cogs4q02" localSheetId="0">#REF!</definedName>
    <definedName name="cogs4q02">#REF!</definedName>
    <definedName name="cogsfy01" localSheetId="0">#REF!</definedName>
    <definedName name="cogsfy01">#REF!</definedName>
    <definedName name="cogsfy02" localSheetId="0">#REF!</definedName>
    <definedName name="cogsfy02">#REF!</definedName>
    <definedName name="column_id" localSheetId="0">#REF!</definedName>
    <definedName name="column_id">#REF!</definedName>
    <definedName name="column_name" localSheetId="0">#REF!</definedName>
    <definedName name="column_name">#REF!</definedName>
    <definedName name="column_start" localSheetId="0">#REF!</definedName>
    <definedName name="column_start">#REF!</definedName>
    <definedName name="ColumnHeading" localSheetId="0">#REF!</definedName>
    <definedName name="ColumnHeading">#REF!</definedName>
    <definedName name="CommentCell14502" localSheetId="0" hidden="1">#REF!</definedName>
    <definedName name="CommentCell14502" hidden="1">#REF!</definedName>
    <definedName name="CommentCell17017" localSheetId="0" hidden="1">#REF!</definedName>
    <definedName name="CommentCell17017" hidden="1">#REF!</definedName>
    <definedName name="CommentCell17350" localSheetId="0" hidden="1">#REF!</definedName>
    <definedName name="CommentCell17350" hidden="1">#REF!</definedName>
    <definedName name="CommentCell18099" localSheetId="0" hidden="1">#REF!</definedName>
    <definedName name="CommentCell18099" hidden="1">#REF!</definedName>
    <definedName name="CommentCell18719" localSheetId="0" hidden="1">#REF!</definedName>
    <definedName name="CommentCell18719" hidden="1">#REF!</definedName>
    <definedName name="CommentCell1991" localSheetId="0" hidden="1">#REF!</definedName>
    <definedName name="CommentCell1991" hidden="1">#REF!</definedName>
    <definedName name="CommentCell20449" localSheetId="0" hidden="1">#REF!</definedName>
    <definedName name="CommentCell20449" hidden="1">#REF!</definedName>
    <definedName name="CommentCell26124" localSheetId="0" hidden="1">#REF!</definedName>
    <definedName name="CommentCell26124" hidden="1">#REF!</definedName>
    <definedName name="CommentCell31118" localSheetId="0" hidden="1">#REF!</definedName>
    <definedName name="CommentCell31118" hidden="1">#REF!</definedName>
    <definedName name="CommentCell38089" localSheetId="0" hidden="1">#REF!</definedName>
    <definedName name="CommentCell38089" hidden="1">#REF!</definedName>
    <definedName name="CommentCell38206" localSheetId="0" hidden="1">#REF!</definedName>
    <definedName name="CommentCell38206" hidden="1">#REF!</definedName>
    <definedName name="CommentCell3940" localSheetId="0" hidden="1">#REF!</definedName>
    <definedName name="CommentCell3940" hidden="1">#REF!</definedName>
    <definedName name="CommentCell40020" localSheetId="0" hidden="1">#REF!</definedName>
    <definedName name="CommentCell40020" hidden="1">#REF!</definedName>
    <definedName name="CommentCell40444" localSheetId="0" hidden="1">#REF!</definedName>
    <definedName name="CommentCell40444" hidden="1">#REF!</definedName>
    <definedName name="CommentCell41221" localSheetId="0" hidden="1">#REF!</definedName>
    <definedName name="CommentCell41221" hidden="1">#REF!</definedName>
    <definedName name="CommentCell44027" localSheetId="0" hidden="1">#REF!</definedName>
    <definedName name="CommentCell44027" hidden="1">#REF!</definedName>
    <definedName name="CommentCell4432" localSheetId="0" hidden="1">#REF!</definedName>
    <definedName name="CommentCell4432" hidden="1">#REF!</definedName>
    <definedName name="CommentCell44817" localSheetId="0" hidden="1">#REF!</definedName>
    <definedName name="CommentCell44817" hidden="1">#REF!</definedName>
    <definedName name="CommentCell46066" localSheetId="0" hidden="1">#REF!</definedName>
    <definedName name="CommentCell46066" hidden="1">#REF!</definedName>
    <definedName name="CommentCell46201" localSheetId="0" hidden="1">#REF!</definedName>
    <definedName name="CommentCell46201" hidden="1">#REF!</definedName>
    <definedName name="CommentCell46343" localSheetId="0" hidden="1">#REF!</definedName>
    <definedName name="CommentCell46343" hidden="1">#REF!</definedName>
    <definedName name="CommentCell47786" localSheetId="0" hidden="1">#REF!</definedName>
    <definedName name="CommentCell47786" hidden="1">#REF!</definedName>
    <definedName name="CommentCell48261" localSheetId="0" hidden="1">#REF!</definedName>
    <definedName name="CommentCell48261" hidden="1">#REF!</definedName>
    <definedName name="CommentCell49417" localSheetId="0" hidden="1">#REF!</definedName>
    <definedName name="CommentCell49417" hidden="1">#REF!</definedName>
    <definedName name="CommentCell51296" localSheetId="0" hidden="1">#REF!</definedName>
    <definedName name="CommentCell51296" hidden="1">#REF!</definedName>
    <definedName name="CommentCell55178" localSheetId="0" hidden="1">#REF!</definedName>
    <definedName name="CommentCell55178" hidden="1">#REF!</definedName>
    <definedName name="CommentCell57593" localSheetId="0" hidden="1">#REF!</definedName>
    <definedName name="CommentCell57593" hidden="1">#REF!</definedName>
    <definedName name="CommentCell61697" localSheetId="0" hidden="1">#REF!</definedName>
    <definedName name="CommentCell61697" hidden="1">#REF!</definedName>
    <definedName name="CommentCell61960" localSheetId="0" hidden="1">#REF!</definedName>
    <definedName name="CommentCell61960" hidden="1">#REF!</definedName>
    <definedName name="CommentCell62781" localSheetId="0" hidden="1">#REF!</definedName>
    <definedName name="CommentCell62781" hidden="1">#REF!</definedName>
    <definedName name="CommentCell80336" localSheetId="0" hidden="1">#REF!</definedName>
    <definedName name="CommentCell80336" hidden="1">#REF!</definedName>
    <definedName name="CommentCell8504" localSheetId="0" hidden="1">#REF!</definedName>
    <definedName name="CommentCell8504" hidden="1">#REF!</definedName>
    <definedName name="CommentCell92925" localSheetId="0" hidden="1">#REF!</definedName>
    <definedName name="CommentCell92925" hidden="1">#REF!</definedName>
    <definedName name="CommentCell93069" localSheetId="0" hidden="1">#REF!</definedName>
    <definedName name="CommentCell93069" hidden="1">#REF!</definedName>
    <definedName name="CommentCell93918" localSheetId="0" hidden="1">#REF!</definedName>
    <definedName name="CommentCell93918" hidden="1">#REF!</definedName>
    <definedName name="CommentCell94120" localSheetId="0" hidden="1">#REF!</definedName>
    <definedName name="CommentCell94120" hidden="1">#REF!</definedName>
    <definedName name="CommentCell94201" localSheetId="0" hidden="1">#REF!</definedName>
    <definedName name="CommentCell94201" hidden="1">#REF!</definedName>
    <definedName name="CommentCell94331" localSheetId="0" hidden="1">#REF!</definedName>
    <definedName name="CommentCell94331" hidden="1">#REF!</definedName>
    <definedName name="CommentCell94787" localSheetId="0" hidden="1">#REF!</definedName>
    <definedName name="CommentCell94787" hidden="1">#REF!</definedName>
    <definedName name="CommentCell94958" localSheetId="0" hidden="1">#REF!</definedName>
    <definedName name="CommentCell94958" hidden="1">#REF!</definedName>
    <definedName name="CommentCell98669" localSheetId="0" hidden="1">#REF!</definedName>
    <definedName name="CommentCell98669" hidden="1">#REF!</definedName>
    <definedName name="CommentCell99400" localSheetId="0" hidden="1">#REF!</definedName>
    <definedName name="CommentCell99400" hidden="1">#REF!</definedName>
    <definedName name="Commission_Shipping" localSheetId="0">#REF!</definedName>
    <definedName name="Commission_Shipping">#REF!</definedName>
    <definedName name="Commodity_SG_A" localSheetId="0">#REF!</definedName>
    <definedName name="Commodity_SG_A">#REF!</definedName>
    <definedName name="CommonOutstanding" localSheetId="0">#REF!</definedName>
    <definedName name="CommonOutstanding">#REF!</definedName>
    <definedName name="COMP" localSheetId="0">#REF!</definedName>
    <definedName name="COMP">#REF!</definedName>
    <definedName name="COMPANIES" localSheetId="0">#REF!</definedName>
    <definedName name="COMPANIES">#REF!</definedName>
    <definedName name="Company" localSheetId="0">#REF!</definedName>
    <definedName name="Company">#REF!</definedName>
    <definedName name="Company_reported_exceptionals" localSheetId="0">#REF!</definedName>
    <definedName name="Company_reported_exceptionals">#REF!</definedName>
    <definedName name="CompanyName" localSheetId="0">#REF!</definedName>
    <definedName name="CompanyName">#REF!</definedName>
    <definedName name="CompanyOverview1" localSheetId="0">#REF!</definedName>
    <definedName name="CompanyOverview1">#REF!</definedName>
    <definedName name="CompanyOverview2" localSheetId="0">#REF!</definedName>
    <definedName name="CompanyOverview2">#REF!</definedName>
    <definedName name="CompanyOverview3" localSheetId="0">#REF!</definedName>
    <definedName name="CompanyOverview3">#REF!</definedName>
    <definedName name="CompanyOverview4" localSheetId="0">#REF!</definedName>
    <definedName name="CompanyOverview4">#REF!</definedName>
    <definedName name="CompanyOverview5" localSheetId="0">#REF!</definedName>
    <definedName name="CompanyOverview5">#REF!</definedName>
    <definedName name="comps">#N/A</definedName>
    <definedName name="CoName" localSheetId="0">#REF!</definedName>
    <definedName name="CoName">#REF!</definedName>
    <definedName name="CoNameJ" localSheetId="0">#REF!</definedName>
    <definedName name="CoNameJ">#REF!</definedName>
    <definedName name="Concap" localSheetId="0">#REF!</definedName>
    <definedName name="Concap">#REF!</definedName>
    <definedName name="CONN_P1" localSheetId="0">#REF!</definedName>
    <definedName name="CONN_P1">#REF!</definedName>
    <definedName name="CONN_P2" localSheetId="0">#REF!</definedName>
    <definedName name="CONN_P2">#REF!</definedName>
    <definedName name="consCOVpops01" localSheetId="0">#REF!</definedName>
    <definedName name="consCOVpops01">#REF!</definedName>
    <definedName name="Consensus" localSheetId="0">#REF!</definedName>
    <definedName name="Consensus">#REF!</definedName>
    <definedName name="Consolidated_Cash_Flow_Statement" localSheetId="0">#REF!</definedName>
    <definedName name="Consolidated_Cash_Flow_Statement">#REF!</definedName>
    <definedName name="consolidated_company_id" localSheetId="0">#REF!</definedName>
    <definedName name="consolidated_company_id">#REF!</definedName>
    <definedName name="Content" localSheetId="0">#REF!</definedName>
    <definedName name="Content">#REF!</definedName>
    <definedName name="ContentsHelp" hidden="1">#N/A</definedName>
    <definedName name="CONTRIBUTIONS" localSheetId="0">#REF!</definedName>
    <definedName name="CONTRIBUTIONS">#REF!</definedName>
    <definedName name="control" localSheetId="0">#REF!</definedName>
    <definedName name="control">#REF!</definedName>
    <definedName name="ContTerminala" localSheetId="0">#REF!</definedName>
    <definedName name="ContTerminala">#REF!</definedName>
    <definedName name="ContTerminala1" localSheetId="0">#REF!</definedName>
    <definedName name="ContTerminala1">#REF!</definedName>
    <definedName name="ContTerminalb" localSheetId="0">#REF!</definedName>
    <definedName name="ContTerminalb">#REF!</definedName>
    <definedName name="ContTerminalb1" localSheetId="0">#REF!</definedName>
    <definedName name="ContTerminalb1">#REF!</definedName>
    <definedName name="conversion_rate" localSheetId="0">#REF!</definedName>
    <definedName name="conversion_rate">#REF!</definedName>
    <definedName name="Convertibles_options" localSheetId="0">#REF!</definedName>
    <definedName name="Convertibles_options">#REF!</definedName>
    <definedName name="copia" localSheetId="0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py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copy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Copy_Area" localSheetId="0">#REF!</definedName>
    <definedName name="Copy_Area">#REF!</definedName>
    <definedName name="Copy_Table" localSheetId="0">#REF!</definedName>
    <definedName name="Copy_Table">#REF!</definedName>
    <definedName name="Copy_Table_J" localSheetId="0">#REF!</definedName>
    <definedName name="Copy_Table_J">#REF!</definedName>
    <definedName name="CopyArea" localSheetId="0">#REF!</definedName>
    <definedName name="CopyArea">#REF!</definedName>
    <definedName name="CORPE00" localSheetId="0">#REF!</definedName>
    <definedName name="CORPE00">#REF!</definedName>
    <definedName name="CORPE00PF" localSheetId="0">#REF!</definedName>
    <definedName name="CORPE00PF">#REF!</definedName>
    <definedName name="CORPE01" localSheetId="0">#REF!</definedName>
    <definedName name="CORPE01">#REF!</definedName>
    <definedName name="CORPE02" localSheetId="0">#REF!</definedName>
    <definedName name="CORPE02">#REF!</definedName>
    <definedName name="CORPE93" localSheetId="0">#REF!</definedName>
    <definedName name="CORPE93">#REF!</definedName>
    <definedName name="CORPE94" localSheetId="0">#REF!</definedName>
    <definedName name="CORPE94">#REF!</definedName>
    <definedName name="CORPE95" localSheetId="0">#REF!</definedName>
    <definedName name="CORPE95">#REF!</definedName>
    <definedName name="CORPE96" localSheetId="0">#REF!</definedName>
    <definedName name="CORPE96">#REF!</definedName>
    <definedName name="CORPE97" localSheetId="0">#REF!</definedName>
    <definedName name="CORPE97">#REF!</definedName>
    <definedName name="CORPE98" localSheetId="0">#REF!</definedName>
    <definedName name="CORPE98">#REF!</definedName>
    <definedName name="CORPE99" localSheetId="0">#REF!</definedName>
    <definedName name="CORPE99">#REF!</definedName>
    <definedName name="CORPE99PF" localSheetId="0">#REF!</definedName>
    <definedName name="CORPE99PF">#REF!</definedName>
    <definedName name="COS" localSheetId="0">#REF!</definedName>
    <definedName name="COS">#REF!</definedName>
    <definedName name="Cost_of_goods_sold" localSheetId="0">#REF!</definedName>
    <definedName name="Cost_of_goods_sold">#REF!</definedName>
    <definedName name="Cost_Variation_Adj" localSheetId="0">#REF!</definedName>
    <definedName name="Cost_Variation_Adj">#REF!</definedName>
    <definedName name="COSTOFDEBT" localSheetId="0">#REF!</definedName>
    <definedName name="COSTOFDEBT">#REF!</definedName>
    <definedName name="costsav" localSheetId="0">#REF!</definedName>
    <definedName name="costsav">#REF!</definedName>
    <definedName name="COUNT" localSheetId="0">#REF!</definedName>
    <definedName name="COUNT">#REF!</definedName>
    <definedName name="COUNT2" localSheetId="0">#REF!</definedName>
    <definedName name="COUNT2">#REF!</definedName>
    <definedName name="Country" localSheetId="0">#REF!</definedName>
    <definedName name="country">#REF!</definedName>
    <definedName name="CountryList" localSheetId="0">#REF!</definedName>
    <definedName name="CountryList">#REF!</definedName>
    <definedName name="CountryName" localSheetId="0">#REF!</definedName>
    <definedName name="CountryName">#REF!</definedName>
    <definedName name="Cov_00_PS" localSheetId="0">#REF!</definedName>
    <definedName name="Cov_00_PS">#REF!</definedName>
    <definedName name="Cov_00_Rev" localSheetId="0">#REF!</definedName>
    <definedName name="Cov_00_Rev">#REF!</definedName>
    <definedName name="Cov_97_PS" localSheetId="0">#REF!</definedName>
    <definedName name="Cov_97_PS">#REF!</definedName>
    <definedName name="Cov_97_Rev" localSheetId="0">#REF!</definedName>
    <definedName name="Cov_97_Rev">#REF!</definedName>
    <definedName name="Cov_98_PS" localSheetId="0">#REF!</definedName>
    <definedName name="Cov_98_PS">#REF!</definedName>
    <definedName name="Cov_98_Rev" localSheetId="0">#REF!</definedName>
    <definedName name="Cov_98_Rev">#REF!</definedName>
    <definedName name="Cov_99_PS" localSheetId="0">#REF!</definedName>
    <definedName name="Cov_99_PS">#REF!</definedName>
    <definedName name="Cov_99_Rev" localSheetId="0">#REF!</definedName>
    <definedName name="Cov_99_Rev">#REF!</definedName>
    <definedName name="Cov_EPS_00" localSheetId="0">#REF!</definedName>
    <definedName name="Cov_EPS_00">#REF!</definedName>
    <definedName name="Cov_EPS_98" localSheetId="0">#REF!</definedName>
    <definedName name="Cov_EPS_98">#REF!</definedName>
    <definedName name="Cov_EPS_99" localSheetId="0">#REF!</definedName>
    <definedName name="Cov_EPS_99">#REF!</definedName>
    <definedName name="Cov_Mkt_Cap" localSheetId="0">#REF!</definedName>
    <definedName name="Cov_Mkt_Cap">#REF!</definedName>
    <definedName name="Cov_Off_High" localSheetId="0">#REF!</definedName>
    <definedName name="Cov_Off_High">#REF!</definedName>
    <definedName name="Cov_Perf_97" localSheetId="0">#REF!</definedName>
    <definedName name="Cov_Perf_97">#REF!</definedName>
    <definedName name="Cov_Perf_98" localSheetId="0">#REF!</definedName>
    <definedName name="Cov_Perf_98">#REF!</definedName>
    <definedName name="Cov_Perf_99" localSheetId="0">#REF!</definedName>
    <definedName name="Cov_Perf_99">#REF!</definedName>
    <definedName name="cov_perf_99b" localSheetId="0">#REF!</definedName>
    <definedName name="cov_perf_99b">#REF!</definedName>
    <definedName name="Cov_Univ_Avg" localSheetId="0">#REF!</definedName>
    <definedName name="Cov_Univ_Avg">#REF!</definedName>
    <definedName name="Cov_Univ_Total" localSheetId="0">#REF!</definedName>
    <definedName name="Cov_Univ_Total">#REF!</definedName>
    <definedName name="CPCS" localSheetId="0">#REF!</definedName>
    <definedName name="CPCS">#REF!</definedName>
    <definedName name="CPRating" localSheetId="0">#REF!</definedName>
    <definedName name="CPRating">#REF!</definedName>
    <definedName name="CR" localSheetId="0">#REF!</definedName>
    <definedName name="CR">#REF!</definedName>
    <definedName name="Cransco" localSheetId="0">#REF!</definedName>
    <definedName name="Cransco">#REF!</definedName>
    <definedName name="cratios" localSheetId="0">#REF!</definedName>
    <definedName name="cratios">#REF!</definedName>
    <definedName name="CreateTable" hidden="1">#N/A</definedName>
    <definedName name="_xlnm.Criteria" localSheetId="0">#REF!</definedName>
    <definedName name="_xlnm.Criteria">#REF!</definedName>
    <definedName name="cs" localSheetId="0">#REF!</definedName>
    <definedName name="cs">#REF!</definedName>
    <definedName name="CTopics" localSheetId="0">#REF!</definedName>
    <definedName name="CTopics">#REF!</definedName>
    <definedName name="CTR" localSheetId="0">#REF!</definedName>
    <definedName name="CTR">#REF!</definedName>
    <definedName name="cu102.ShareScalingFactor" hidden="1">1000000</definedName>
    <definedName name="cu103.EmployeeScalingFactor" hidden="1">1000</definedName>
    <definedName name="cu107.DPSSymbol" hidden="1">"R$"</definedName>
    <definedName name="cu107.EPSSymbol" hidden="1">"R$"</definedName>
    <definedName name="cu71.ScalingFactor" hidden="1">1000000</definedName>
    <definedName name="Cube" localSheetId="0">#REF!</definedName>
    <definedName name="Cube">#REF!</definedName>
    <definedName name="Cumulative_Effects" localSheetId="0">#REF!</definedName>
    <definedName name="Cumulative_Effects">#REF!</definedName>
    <definedName name="CurrencyList" localSheetId="0">#REF!</definedName>
    <definedName name="CurrencyList">#REF!</definedName>
    <definedName name="Current_cost_adjusted_net_income" localSheetId="0">#REF!</definedName>
    <definedName name="Current_cost_adjusted_net_income">#REF!</definedName>
    <definedName name="current_earnings_footnote" localSheetId="0">#REF!</definedName>
    <definedName name="current_earnings_footnote">#REF!</definedName>
    <definedName name="CurrentAssets" localSheetId="0">#REF!</definedName>
    <definedName name="CurrentAssets">#REF!</definedName>
    <definedName name="CurrentLiabilities" localSheetId="0">#REF!</definedName>
    <definedName name="CurrentLiabilities">#REF!</definedName>
    <definedName name="CurrentLiabilitiesUMG" localSheetId="0">#REF!</definedName>
    <definedName name="CurrentLiabilitiesUMG">#REF!</definedName>
    <definedName name="Customer_advances" localSheetId="0">#REF!</definedName>
    <definedName name="Customer_advances">#REF!</definedName>
    <definedName name="Customer_deposits_growth_fore" localSheetId="0">#REF!</definedName>
    <definedName name="Customer_deposits_growth_fore">#REF!</definedName>
    <definedName name="cvcvcvc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vcvcvc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cw" localSheetId="0">#REF!</definedName>
    <definedName name="cw">#REF!</definedName>
    <definedName name="Cwvu.GREY_ALL." localSheetId="0" hidden="1">#REF!</definedName>
    <definedName name="Cwvu.GREY_ALL." hidden="1">#REF!</definedName>
    <definedName name="CY_ANNUAL" localSheetId="0">#REF!</definedName>
    <definedName name="CY_ANNUAL">#REF!</definedName>
    <definedName name="d" localSheetId="0" hidden="1">#REF!</definedName>
    <definedName name="d" hidden="1">{"FTSE100","COMPANIES",TRUE}</definedName>
    <definedName name="DA" localSheetId="0">#REF!</definedName>
    <definedName name="DA">#REF!</definedName>
    <definedName name="dal" localSheetId="0">#REF!</definedName>
    <definedName name="dal">#REF!</definedName>
    <definedName name="danda1997" localSheetId="0">#REF!</definedName>
    <definedName name="danda1997">#REF!</definedName>
    <definedName name="danda1998" localSheetId="0">#REF!</definedName>
    <definedName name="danda1998">#REF!</definedName>
    <definedName name="danda1999" localSheetId="0">#REF!</definedName>
    <definedName name="danda1999">#REF!</definedName>
    <definedName name="danda2000" localSheetId="0">#REF!</definedName>
    <definedName name="danda2000">#REF!</definedName>
    <definedName name="danda2001" localSheetId="0">#REF!</definedName>
    <definedName name="danda2001">#REF!</definedName>
    <definedName name="danda2002" localSheetId="0">#REF!</definedName>
    <definedName name="danda2002">#REF!</definedName>
    <definedName name="danda2003" localSheetId="0">#REF!</definedName>
    <definedName name="danda2003">#REF!</definedName>
    <definedName name="DAP00" localSheetId="0">#REF!</definedName>
    <definedName name="DAP00">#REF!</definedName>
    <definedName name="DAP00PF" localSheetId="0">#REF!</definedName>
    <definedName name="DAP00PF">#REF!</definedName>
    <definedName name="DAP99PF" localSheetId="0">#REF!</definedName>
    <definedName name="DAP99PF">#REF!</definedName>
    <definedName name="DARYA" localSheetId="0">#REF!</definedName>
    <definedName name="DARYA">#REF!</definedName>
    <definedName name="dash" localSheetId="0">#REF!</definedName>
    <definedName name="dash">#REF!</definedName>
    <definedName name="data_type_id" localSheetId="0">#REF!</definedName>
    <definedName name="data_type_id">#REF!</definedName>
    <definedName name="Data1.1" localSheetId="0">#REF!</definedName>
    <definedName name="Data1.1">#REF!</definedName>
    <definedName name="Data1.2" localSheetId="0">#REF!</definedName>
    <definedName name="Data1.2">#REF!</definedName>
    <definedName name="Data2.1" localSheetId="0">#REF!</definedName>
    <definedName name="Data2.1">#REF!</definedName>
    <definedName name="Data2.2" localSheetId="0">#REF!</definedName>
    <definedName name="Data2.2">#REF!</definedName>
    <definedName name="Data3.1" localSheetId="0">#REF!</definedName>
    <definedName name="Data3.1">#REF!</definedName>
    <definedName name="Data3.2" localSheetId="0">#REF!</definedName>
    <definedName name="Data3.2">#REF!</definedName>
    <definedName name="Data4.1" localSheetId="0">#REF!</definedName>
    <definedName name="Data4.1">#REF!</definedName>
    <definedName name="Data4.2" localSheetId="0">#REF!</definedName>
    <definedName name="Data4.2">#REF!</definedName>
    <definedName name="Data5.1" localSheetId="0">#REF!</definedName>
    <definedName name="Data5.1">#REF!</definedName>
    <definedName name="Data5.2" localSheetId="0">#REF!</definedName>
    <definedName name="Data5.2">#REF!</definedName>
    <definedName name="_xlnm.Database" localSheetId="0">#REF!</definedName>
    <definedName name="_xlnm.Database">#REF!</definedName>
    <definedName name="DataItem" localSheetId="0">#REF!</definedName>
    <definedName name="DataItem">#REF!</definedName>
    <definedName name="dataLink_ver1__Sheet1_List" localSheetId="0">#REF!</definedName>
    <definedName name="dataLink_ver1__Sheet1_List">#REF!</definedName>
    <definedName name="Datastream" localSheetId="0">#REF!</definedName>
    <definedName name="Datastream">#REF!</definedName>
    <definedName name="DATE" localSheetId="0">#REF!</definedName>
    <definedName name="DATE">#REF!</definedName>
    <definedName name="date_of_last_bvps_update" localSheetId="0">#REF!</definedName>
    <definedName name="date_of_last_bvps_update">#REF!</definedName>
    <definedName name="date_of_last_eps_update" localSheetId="0">#REF!</definedName>
    <definedName name="date_of_last_eps_update">#REF!</definedName>
    <definedName name="date1" localSheetId="0">#REF!</definedName>
    <definedName name="date1">#REF!</definedName>
    <definedName name="DATES" localSheetId="0">#REF!</definedName>
    <definedName name="DATES">#REF!</definedName>
    <definedName name="david" localSheetId="0">#REF!,#REF!,#REF!,#REF!,#REF!,#REF!,#REF!</definedName>
    <definedName name="david">#REF!,#REF!,#REF!,#REF!,#REF!,#REF!,#REF!</definedName>
    <definedName name="DB" localSheetId="0">#REF!</definedName>
    <definedName name="DB">#REF!</definedName>
    <definedName name="db_lines" localSheetId="0">#REF!</definedName>
    <definedName name="db_lines">#REF!</definedName>
    <definedName name="dbs50_dpsg" localSheetId="0">#REF!</definedName>
    <definedName name="dbs50_dpsg">#REF!</definedName>
    <definedName name="dbs50_epsg" localSheetId="0">#REF!</definedName>
    <definedName name="dbs50_epsg">#REF!</definedName>
    <definedName name="DC" localSheetId="0">#REF!</definedName>
    <definedName name="dc">#REF!</definedName>
    <definedName name="dcf" localSheetId="0">#REF!</definedName>
    <definedName name="dcf" hidden="1">#REF!</definedName>
    <definedName name="DCF_EY1" localSheetId="0">#REF!</definedName>
    <definedName name="DCF_EY1">#REF!</definedName>
    <definedName name="DCF_EY10" localSheetId="0">#REF!</definedName>
    <definedName name="DCF_EY10">#REF!</definedName>
    <definedName name="DCF_EY14" localSheetId="0">#REF!</definedName>
    <definedName name="DCF_EY14">#REF!</definedName>
    <definedName name="DCF_EY15" localSheetId="0">#REF!</definedName>
    <definedName name="DCF_EY15">#REF!</definedName>
    <definedName name="DCF_EY2" localSheetId="0">#REF!</definedName>
    <definedName name="DCF_EY2">#REF!</definedName>
    <definedName name="DCF_EY24" localSheetId="0">#REF!</definedName>
    <definedName name="DCF_EY24">#REF!</definedName>
    <definedName name="DCF_EY25" localSheetId="0">#REF!</definedName>
    <definedName name="DCF_EY25">#REF!</definedName>
    <definedName name="DCF_EY3" localSheetId="0">#REF!</definedName>
    <definedName name="DCF_EY3">#REF!</definedName>
    <definedName name="DCF_EY4" localSheetId="0">#REF!</definedName>
    <definedName name="DCF_EY4">#REF!</definedName>
    <definedName name="DCF_EY5" localSheetId="0">#REF!</definedName>
    <definedName name="DCF_EY5">#REF!</definedName>
    <definedName name="DCF_EY9" localSheetId="0">#REF!</definedName>
    <definedName name="DCF_EY9">#REF!</definedName>
    <definedName name="dcf_hazardous" localSheetId="0">#REF!</definedName>
    <definedName name="dcf_hazardous">#REF!</definedName>
    <definedName name="DCF_P" localSheetId="0">#REF!</definedName>
    <definedName name="DCF_P">#REF!</definedName>
    <definedName name="dcf_passenger" localSheetId="0">#REF!</definedName>
    <definedName name="dcf_passenger">#REF!</definedName>
    <definedName name="dcf_solid" localSheetId="0">#REF!</definedName>
    <definedName name="dcf_solid">#REF!</definedName>
    <definedName name="dcf_value" localSheetId="0">#REF!</definedName>
    <definedName name="dcf_value">#REF!</definedName>
    <definedName name="DCFINPUTS" localSheetId="0">#REF!</definedName>
    <definedName name="DCFINPUTS">#REF!</definedName>
    <definedName name="DCFMATRIX" localSheetId="0">#REF!</definedName>
    <definedName name="DCFMATRIX">#REF!</definedName>
    <definedName name="d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D">#REF!</definedName>
    <definedName name="ddd" localSheetId="0" hidden="1">{#N/A,#N/A,FALSE,"FACTSHEETS";#N/A,#N/A,FALSE,"pump";#N/A,#N/A,FALSE,"filter"}</definedName>
    <definedName name="ddd" hidden="1">{#N/A,#N/A,FALSE,"FACTSHEETS";#N/A,#N/A,FALSE,"pump";#N/A,#N/A,FALSE,"filter"}</definedName>
    <definedName name="DE" localSheetId="0">#REF!</definedName>
    <definedName name="DE">#REF!</definedName>
    <definedName name="debt" localSheetId="0">#REF!</definedName>
    <definedName name="debt">#REF!</definedName>
    <definedName name="DEBT_CAP" localSheetId="0">#REF!</definedName>
    <definedName name="DEBT_CAP">#REF!</definedName>
    <definedName name="DEBT_EBITDA" localSheetId="0">#REF!</definedName>
    <definedName name="DEBT_EBITDA">#REF!</definedName>
    <definedName name="Debt_growth" localSheetId="0">#REF!</definedName>
    <definedName name="Debt_growth">#REF!</definedName>
    <definedName name="Debt_Market_Cap_Ratio" localSheetId="0">#REF!</definedName>
    <definedName name="Debt_Market_Cap_Ratio">#REF!</definedName>
    <definedName name="debt_shr01AACB" localSheetId="0">#REF!</definedName>
    <definedName name="debt_shr01AACB">#REF!</definedName>
    <definedName name="debt_shr01AEN" localSheetId="0">#REF!</definedName>
    <definedName name="debt_shr01AEN">#REF!</definedName>
    <definedName name="debt_shr01AOL" localSheetId="0">#REF!</definedName>
    <definedName name="debt_shr01AOL">#REF!</definedName>
    <definedName name="debt_shr01BBI" localSheetId="0">#REF!</definedName>
    <definedName name="debt_shr01BBI">#REF!</definedName>
    <definedName name="debt_shr01CRWN" localSheetId="0">#REF!</definedName>
    <definedName name="debt_shr01CRWN">#REF!</definedName>
    <definedName name="debt_shr01DIS" localSheetId="0">#REF!</definedName>
    <definedName name="debt_shr01DIS">#REF!</definedName>
    <definedName name="debt_shr01FOX" localSheetId="0">#REF!</definedName>
    <definedName name="debt_shr01FOX">#REF!</definedName>
    <definedName name="debt_shr01HLYW" localSheetId="0">#REF!</definedName>
    <definedName name="debt_shr01HLYW">#REF!</definedName>
    <definedName name="debt_shr01IMAX" localSheetId="0">#REF!</definedName>
    <definedName name="debt_shr01IMAX">#REF!</definedName>
    <definedName name="debt_shr01MGM" localSheetId="0">#REF!</definedName>
    <definedName name="debt_shr01MGM">#REF!</definedName>
    <definedName name="debt_shr01NWS" localSheetId="0">#REF!</definedName>
    <definedName name="debt_shr01NWS">#REF!</definedName>
    <definedName name="debt_shr01NWSA" localSheetId="0">#REF!</definedName>
    <definedName name="debt_shr01NWSA">#REF!</definedName>
    <definedName name="debt_shr01NWSAexFOX" localSheetId="0">#REF!</definedName>
    <definedName name="debt_shr01NWSAexFOX">#REF!</definedName>
    <definedName name="debt_shr01RMG" localSheetId="0">#REF!</definedName>
    <definedName name="debt_shr01RMG">#REF!</definedName>
    <definedName name="debt_shr01USAI" localSheetId="0">#REF!</definedName>
    <definedName name="debt_shr01USAI">#REF!</definedName>
    <definedName name="debt_shr01V" localSheetId="0">#REF!</definedName>
    <definedName name="debt_shr01V">#REF!</definedName>
    <definedName name="debt_shr01VIAB" localSheetId="0">#REF!</definedName>
    <definedName name="debt_shr01VIAB">#REF!</definedName>
    <definedName name="debt1997" localSheetId="0">#REF!</definedName>
    <definedName name="debt1997">#REF!</definedName>
    <definedName name="debt1998" localSheetId="0">#REF!</definedName>
    <definedName name="debt1998">#REF!</definedName>
    <definedName name="debt1999" localSheetId="0">#REF!</definedName>
    <definedName name="debt1999">#REF!</definedName>
    <definedName name="debt2000" localSheetId="0">#REF!</definedName>
    <definedName name="debt2000">#REF!</definedName>
    <definedName name="debt2001" localSheetId="0">#REF!</definedName>
    <definedName name="debt2001">#REF!</definedName>
    <definedName name="debt2002" localSheetId="0">#REF!</definedName>
    <definedName name="debt2002">#REF!</definedName>
    <definedName name="debt2003" localSheetId="0">#REF!</definedName>
    <definedName name="debt2003">#REF!</definedName>
    <definedName name="DebtPayableWithinOneYear" localSheetId="0">#REF!</definedName>
    <definedName name="DebtPayableWithinOneYear">#REF!</definedName>
    <definedName name="DebtPayableWithinOneYearUMG" localSheetId="0">#REF!</definedName>
    <definedName name="DebtPayableWithinOneYearUMG">#REF!</definedName>
    <definedName name="DEBTS" localSheetId="0">#REF!</definedName>
    <definedName name="DEBTS">#REF!</definedName>
    <definedName name="Decline" localSheetId="0">#REF!</definedName>
    <definedName name="Decline">#REF!</definedName>
    <definedName name="decrease" localSheetId="0">#REF!</definedName>
    <definedName name="decrease">#REF!</definedName>
    <definedName name="Decreased" localSheetId="0">#REF!</definedName>
    <definedName name="Decreased">#REF!</definedName>
    <definedName name="DED" localSheetId="0">#REF!</definedName>
    <definedName name="DED">#REF!</definedName>
    <definedName name="DEFBEN00" localSheetId="0">#REF!</definedName>
    <definedName name="DEFBEN00">#REF!</definedName>
    <definedName name="DEFBEN00PF" localSheetId="0">#REF!</definedName>
    <definedName name="DEFBEN00PF">#REF!</definedName>
    <definedName name="DEFBEN01" localSheetId="0">#REF!</definedName>
    <definedName name="DEFBEN01">#REF!</definedName>
    <definedName name="DEFBEN98" localSheetId="0">#REF!</definedName>
    <definedName name="DEFBEN98">#REF!</definedName>
    <definedName name="DEFBEN99" localSheetId="0">#REF!</definedName>
    <definedName name="DEFBEN99">#REF!</definedName>
    <definedName name="Deferred_tax_asset_growth_fore" localSheetId="0">#REF!</definedName>
    <definedName name="Deferred_tax_asset_growth_fore">#REF!</definedName>
    <definedName name="Deferred_tax_liability_growth_fore" localSheetId="0">#REF!</definedName>
    <definedName name="Deferred_tax_liability_growth_fore">#REF!</definedName>
    <definedName name="deftaxes00" localSheetId="0">#REF!</definedName>
    <definedName name="deftaxes00">#REF!</definedName>
    <definedName name="deftaxes01" localSheetId="0">#REF!</definedName>
    <definedName name="deftaxes01">#REF!</definedName>
    <definedName name="deftaxes02" localSheetId="0">#REF!</definedName>
    <definedName name="deftaxes02">#REF!</definedName>
    <definedName name="deftaxes03" localSheetId="0">#REF!</definedName>
    <definedName name="deftaxes03">#REF!</definedName>
    <definedName name="deftaxes04" localSheetId="0">#REF!</definedName>
    <definedName name="deftaxes04">#REF!</definedName>
    <definedName name="deftaxes2003" localSheetId="0">#REF!</definedName>
    <definedName name="deftaxes2003">#REF!</definedName>
    <definedName name="deftaxes96" localSheetId="0">#REF!</definedName>
    <definedName name="deftaxes96">#REF!</definedName>
    <definedName name="deftaxes97" localSheetId="0">#REF!</definedName>
    <definedName name="deftaxes97">#REF!</definedName>
    <definedName name="deftaxes98" localSheetId="0">#REF!</definedName>
    <definedName name="deftaxes98">#REF!</definedName>
    <definedName name="DeleteRange" hidden="1">#N/A</definedName>
    <definedName name="DeleteTable" hidden="1">#N/A</definedName>
    <definedName name="dep" localSheetId="0">#REF!</definedName>
    <definedName name="dep">#REF!</definedName>
    <definedName name="Dep_and_Amort" localSheetId="0">#REF!</definedName>
    <definedName name="Dep_and_Amort">#REF!</definedName>
    <definedName name="Dep_margin_fore" localSheetId="0">#REF!</definedName>
    <definedName name="Dep_margin_fore">#REF!</definedName>
    <definedName name="Depr" localSheetId="0">#REF!</definedName>
    <definedName name="Depr">#REF!</definedName>
    <definedName name="Deprec_SG_A" localSheetId="0">#REF!</definedName>
    <definedName name="Deprec_SG_A">#REF!</definedName>
    <definedName name="Depreciation" localSheetId="0">#REF!</definedName>
    <definedName name="Depreciation">#REF!</definedName>
    <definedName name="Depreciation_fore" localSheetId="0">#REF!</definedName>
    <definedName name="Depreciation_fore">#REF!</definedName>
    <definedName name="Depreciation_IS_C67" localSheetId="0">#REF!</definedName>
    <definedName name="Depreciation_IS_C67">#REF!</definedName>
    <definedName name="Depreciations" localSheetId="0">#REF!</definedName>
    <definedName name="Depreciations">#REF!</definedName>
    <definedName name="deriv_spon_type_id" localSheetId="0">#REF!</definedName>
    <definedName name="deriv_spon_type_id">#REF!</definedName>
    <definedName name="deriv_type_id" localSheetId="0">#REF!</definedName>
    <definedName name="deriv_type_id">#REF!</definedName>
    <definedName name="DES" localSheetId="0">#REF!</definedName>
    <definedName name="DES">#REF!</definedName>
    <definedName name="description" localSheetId="0">#REF!</definedName>
    <definedName name="description">#REF!</definedName>
    <definedName name="desktop" localSheetId="0">#REF!</definedName>
    <definedName name="desktop">#REF!</definedName>
    <definedName name="DetailColumns" localSheetId="0">#REF!</definedName>
    <definedName name="DetailColumns">#REF!</definedName>
    <definedName name="DFASDFDS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fasdf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asdf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d" localSheetId="0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dfd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dfdf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dfdf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dfg" localSheetId="0" hidden="1">{#N/A,#N/A,FALSE,"Const";#N/A,#N/A,FALSE,"P&amp;L";#N/A,#N/A,FALSE,"Sale"}</definedName>
    <definedName name="dfg" hidden="1">{#N/A,#N/A,FALSE,"Const";#N/A,#N/A,FALSE,"P&amp;L";#N/A,#N/A,FALSE,"Sale"}</definedName>
    <definedName name="dfgd" localSheetId="0" hidden="1">{#N/A,#N/A,FALSE,"Const";#N/A,#N/A,FALSE,"P&amp;L";#N/A,#N/A,FALSE,"Sale"}</definedName>
    <definedName name="dfgd" hidden="1">{#N/A,#N/A,FALSE,"Const";#N/A,#N/A,FALSE,"P&amp;L";#N/A,#N/A,FALSE,"Sale"}</definedName>
    <definedName name="dfgdf" localSheetId="0" hidden="1">{#N/A,#N/A,FALSE,"Const";#N/A,#N/A,FALSE,"P&amp;L";#N/A,#N/A,FALSE,"Sale"}</definedName>
    <definedName name="dfgdf" hidden="1">{#N/A,#N/A,FALSE,"Const";#N/A,#N/A,FALSE,"P&amp;L";#N/A,#N/A,FALSE,"Sale"}</definedName>
    <definedName name="dfk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dfk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dfsdfasdf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fsdfasdf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dg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dg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DIA" localSheetId="0">#REF!</definedName>
    <definedName name="DIA">#REF!</definedName>
    <definedName name="dial_around_services" localSheetId="0">#REF!</definedName>
    <definedName name="dial_around_services">#REF!</definedName>
    <definedName name="disc" localSheetId="0">#REF!</definedName>
    <definedName name="disc">#REF!</definedName>
    <definedName name="disCABLE00" localSheetId="0">#REF!</definedName>
    <definedName name="disCABLE00">#REF!</definedName>
    <definedName name="disCABLE01" localSheetId="0">#REF!</definedName>
    <definedName name="disCABLE01">#REF!</definedName>
    <definedName name="disCABLE02" localSheetId="0">#REF!</definedName>
    <definedName name="disCABLE02">#REF!</definedName>
    <definedName name="disCABLE98" localSheetId="0">#REF!</definedName>
    <definedName name="disCABLE98">#REF!</definedName>
    <definedName name="disCABLE99" localSheetId="0">#REF!</definedName>
    <definedName name="disCABLE99">#REF!</definedName>
    <definedName name="Discont_Dept_Gain_Loss" localSheetId="0">#REF!</definedName>
    <definedName name="Discont_Dept_Gain_Loss">#REF!</definedName>
    <definedName name="Discount_factor" localSheetId="0">#REF!</definedName>
    <definedName name="Discount_factor">#REF!</definedName>
    <definedName name="disFE00" localSheetId="0">#REF!</definedName>
    <definedName name="disFE00">#REF!</definedName>
    <definedName name="disFE01" localSheetId="0">#REF!</definedName>
    <definedName name="disFE01">#REF!</definedName>
    <definedName name="disFE02" localSheetId="0">#REF!</definedName>
    <definedName name="disFE02">#REF!</definedName>
    <definedName name="disFE03" localSheetId="0">#REF!</definedName>
    <definedName name="disFE03">#REF!</definedName>
    <definedName name="disFE04" localSheetId="0">#REF!</definedName>
    <definedName name="disFE04">#REF!</definedName>
    <definedName name="disFE98" localSheetId="0">#REF!</definedName>
    <definedName name="disFE98">#REF!</definedName>
    <definedName name="disFE99" localSheetId="0">#REF!</definedName>
    <definedName name="disFE99">#REF!</definedName>
    <definedName name="disGOOD00" localSheetId="0">#REF!</definedName>
    <definedName name="disGOOD00">#REF!</definedName>
    <definedName name="disGOOD01" localSheetId="0">#REF!</definedName>
    <definedName name="disGOOD01">#REF!</definedName>
    <definedName name="disGOOD02" localSheetId="0">#REF!</definedName>
    <definedName name="disGOOD02">#REF!</definedName>
    <definedName name="disGOOD98" localSheetId="0">#REF!</definedName>
    <definedName name="disGOOD98">#REF!</definedName>
    <definedName name="disGOOD99" localSheetId="0">#REF!</definedName>
    <definedName name="disGOOD99">#REF!</definedName>
    <definedName name="Dish_cost" localSheetId="0">#REF!</definedName>
    <definedName name="Dish_cost">#REF!</definedName>
    <definedName name="DISH_NonE00" localSheetId="0">#REF!</definedName>
    <definedName name="DISH_NonE00">#REF!</definedName>
    <definedName name="disNET00" localSheetId="0">#REF!</definedName>
    <definedName name="disNET00">#REF!</definedName>
    <definedName name="disNET01" localSheetId="0">#REF!</definedName>
    <definedName name="disNET01">#REF!</definedName>
    <definedName name="disNET02" localSheetId="0">#REF!</definedName>
    <definedName name="disNET02">#REF!</definedName>
    <definedName name="disNET98" localSheetId="0">#REF!</definedName>
    <definedName name="disNET98">#REF!</definedName>
    <definedName name="disNET99" localSheetId="0">#REF!</definedName>
    <definedName name="disNET99">#REF!</definedName>
    <definedName name="disOTHER00" localSheetId="0">#REF!</definedName>
    <definedName name="disOTHER00">#REF!</definedName>
    <definedName name="disOTHER01" localSheetId="0">#REF!</definedName>
    <definedName name="disOTHER01">#REF!</definedName>
    <definedName name="disOTHER02" localSheetId="0">#REF!</definedName>
    <definedName name="disOTHER02">#REF!</definedName>
    <definedName name="disOTHER98" localSheetId="0">#REF!</definedName>
    <definedName name="disOTHER98">#REF!</definedName>
    <definedName name="disOTHER99" localSheetId="0">#REF!</definedName>
    <definedName name="disOTHER99">#REF!</definedName>
    <definedName name="disOVER00" localSheetId="0">#REF!</definedName>
    <definedName name="disOVER00">#REF!</definedName>
    <definedName name="disOVER01" localSheetId="0">#REF!</definedName>
    <definedName name="disOVER01">#REF!</definedName>
    <definedName name="disOVER02" localSheetId="0">#REF!</definedName>
    <definedName name="disOVER02">#REF!</definedName>
    <definedName name="disOVER98" localSheetId="0">#REF!</definedName>
    <definedName name="disOVER98">#REF!</definedName>
    <definedName name="disOVER99" localSheetId="0">#REF!</definedName>
    <definedName name="disOVER99">#REF!</definedName>
    <definedName name="disPARKS00" localSheetId="0">#REF!</definedName>
    <definedName name="disPARKS00">#REF!</definedName>
    <definedName name="disPARKS01" localSheetId="0">#REF!</definedName>
    <definedName name="disPARKS01">#REF!</definedName>
    <definedName name="disPARKS02" localSheetId="0">#REF!</definedName>
    <definedName name="disPARKS02">#REF!</definedName>
    <definedName name="disPARKS03" localSheetId="0">#REF!</definedName>
    <definedName name="disPARKS03">#REF!</definedName>
    <definedName name="disPARKS04" localSheetId="0">#REF!</definedName>
    <definedName name="disPARKS04">#REF!</definedName>
    <definedName name="disPARKS98" localSheetId="0">#REF!</definedName>
    <definedName name="disPARKS98">#REF!</definedName>
    <definedName name="disPARKS99" localSheetId="0">#REF!</definedName>
    <definedName name="disPARKS99">#REF!</definedName>
    <definedName name="DisplaySelectedSheetsMacroButton" localSheetId="0">#REF!</definedName>
    <definedName name="DisplaySelectedSheetsMacroButton">#REF!</definedName>
    <definedName name="disPROD00" localSheetId="0">#REF!</definedName>
    <definedName name="disPROD00">#REF!</definedName>
    <definedName name="disPROD01" localSheetId="0">#REF!</definedName>
    <definedName name="disPROD01">#REF!</definedName>
    <definedName name="disPROD02" localSheetId="0">#REF!</definedName>
    <definedName name="disPROD02">#REF!</definedName>
    <definedName name="disPROD03" localSheetId="0">#REF!</definedName>
    <definedName name="disPROD03">#REF!</definedName>
    <definedName name="disPROD04" localSheetId="0">#REF!</definedName>
    <definedName name="disPROD04">#REF!</definedName>
    <definedName name="disPROD98" localSheetId="0">#REF!</definedName>
    <definedName name="disPROD98">#REF!</definedName>
    <definedName name="disPROD99" localSheetId="0">#REF!</definedName>
    <definedName name="disPROD99">#REF!</definedName>
    <definedName name="disPUB00" localSheetId="0">#REF!</definedName>
    <definedName name="disPUB00">#REF!</definedName>
    <definedName name="disPUB01" localSheetId="0">#REF!</definedName>
    <definedName name="disPUB01">#REF!</definedName>
    <definedName name="disPUB02" localSheetId="0">#REF!</definedName>
    <definedName name="disPUB02">#REF!</definedName>
    <definedName name="disPUB98" localSheetId="0">#REF!</definedName>
    <definedName name="disPUB98">#REF!</definedName>
    <definedName name="disPUB99" localSheetId="0">#REF!</definedName>
    <definedName name="disPUB99">#REF!</definedName>
    <definedName name="disRADIO00" localSheetId="0">#REF!</definedName>
    <definedName name="disRADIO00">#REF!</definedName>
    <definedName name="disRADIO01" localSheetId="0">#REF!</definedName>
    <definedName name="disRADIO01">#REF!</definedName>
    <definedName name="disRADIO02" localSheetId="0">#REF!</definedName>
    <definedName name="disRADIO02">#REF!</definedName>
    <definedName name="disRADIO98" localSheetId="0">#REF!</definedName>
    <definedName name="disRADIO98">#REF!</definedName>
    <definedName name="disRADIO99" localSheetId="0">#REF!</definedName>
    <definedName name="disRADIO99">#REF!</definedName>
    <definedName name="disSTAT00" localSheetId="0">#REF!</definedName>
    <definedName name="disSTAT00">#REF!</definedName>
    <definedName name="disSTAT01" localSheetId="0">#REF!</definedName>
    <definedName name="disSTAT01">#REF!</definedName>
    <definedName name="disSTAT02" localSheetId="0">#REF!</definedName>
    <definedName name="disSTAT02">#REF!</definedName>
    <definedName name="disSTAT98" localSheetId="0">#REF!</definedName>
    <definedName name="disSTAT98">#REF!</definedName>
    <definedName name="disSTAT99" localSheetId="0">#REF!</definedName>
    <definedName name="disSTAT99">#REF!</definedName>
    <definedName name="Distrib_Expense_SG_A" localSheetId="0">#REF!</definedName>
    <definedName name="Distrib_Expense_SG_A">#REF!</definedName>
    <definedName name="Distribution_Cost" localSheetId="0">#REF!</definedName>
    <definedName name="Distribution_Cost">#REF!</definedName>
    <definedName name="Div" localSheetId="0">#REF!</definedName>
    <definedName name="Div">#REF!</definedName>
    <definedName name="DIV_PD" localSheetId="0">#REF!</definedName>
    <definedName name="DIV_PD">#REF!</definedName>
    <definedName name="DIVFULL" localSheetId="0">#REF!</definedName>
    <definedName name="DIVFULL">#REF!</definedName>
    <definedName name="dividend" localSheetId="0">#REF!</definedName>
    <definedName name="dividend">#REF!</definedName>
    <definedName name="Dividend_paid" localSheetId="0">#REF!</definedName>
    <definedName name="Dividend_paid">#REF!</definedName>
    <definedName name="dividendos" localSheetId="0">#REF!</definedName>
    <definedName name="dividendos">#REF!</definedName>
    <definedName name="DividendPaid" localSheetId="0">#REF!</definedName>
    <definedName name="DividendPaid">#REF!</definedName>
    <definedName name="Dividends" localSheetId="0">#REF!</definedName>
    <definedName name="Dividends">#REF!</definedName>
    <definedName name="DivisPaid" localSheetId="0">#REF!</definedName>
    <definedName name="DivisPaid">#REF!</definedName>
    <definedName name="DIVP00" localSheetId="0">#REF!</definedName>
    <definedName name="DIVP00">#REF!</definedName>
    <definedName name="DIVP01" localSheetId="0">#REF!</definedName>
    <definedName name="DIVP01">#REF!</definedName>
    <definedName name="DIVP86" localSheetId="0">#REF!</definedName>
    <definedName name="DIVP86">#REF!</definedName>
    <definedName name="DIVP87" localSheetId="0">#REF!</definedName>
    <definedName name="DIVP87">#REF!</definedName>
    <definedName name="DIVP88" localSheetId="0">#REF!</definedName>
    <definedName name="DIVP88">#REF!</definedName>
    <definedName name="DIVP89" localSheetId="0">#REF!</definedName>
    <definedName name="DIVP89">#REF!</definedName>
    <definedName name="DIVP90" localSheetId="0">#REF!</definedName>
    <definedName name="DIVP90">#REF!</definedName>
    <definedName name="DIVP91" localSheetId="0">#REF!</definedName>
    <definedName name="DIVP91">#REF!</definedName>
    <definedName name="DIVP92" localSheetId="0">#REF!</definedName>
    <definedName name="DIVP92">#REF!</definedName>
    <definedName name="DIVP93" localSheetId="0">#REF!</definedName>
    <definedName name="DIVP93">#REF!</definedName>
    <definedName name="DIVP94" localSheetId="0">#REF!</definedName>
    <definedName name="DIVP94">#REF!</definedName>
    <definedName name="DIVP95" localSheetId="0">#REF!</definedName>
    <definedName name="DIVP95">#REF!</definedName>
    <definedName name="DIVP96" localSheetId="0">#REF!</definedName>
    <definedName name="DIVP96">#REF!</definedName>
    <definedName name="DIVP97" localSheetId="0">#REF!</definedName>
    <definedName name="DIVP97">#REF!</definedName>
    <definedName name="DIVP98" localSheetId="0">#REF!</definedName>
    <definedName name="DIVP98">#REF!</definedName>
    <definedName name="DIVP99" localSheetId="0">#REF!</definedName>
    <definedName name="DIVP99">#REF!</definedName>
    <definedName name="DIVQA" localSheetId="0">#REF!</definedName>
    <definedName name="DIVQA">#REF!</definedName>
    <definedName name="DIVQB" localSheetId="0">#REF!</definedName>
    <definedName name="DIVQB">#REF!</definedName>
    <definedName name="DIVS00" localSheetId="0">#REF!</definedName>
    <definedName name="DIVS00">#REF!</definedName>
    <definedName name="DIVS01" localSheetId="0">#REF!</definedName>
    <definedName name="DIVS01">#REF!</definedName>
    <definedName name="divs2001" localSheetId="0">#REF!</definedName>
    <definedName name="divs2001">#REF!</definedName>
    <definedName name="divs2002" localSheetId="0">#REF!</definedName>
    <definedName name="divs2002">#REF!</definedName>
    <definedName name="divs2003" localSheetId="0">#REF!</definedName>
    <definedName name="divs2003">#REF!</definedName>
    <definedName name="divs2004" localSheetId="0">#REF!</definedName>
    <definedName name="divs2004">#REF!</definedName>
    <definedName name="DIVS86" localSheetId="0">#REF!</definedName>
    <definedName name="DIVS86">#REF!</definedName>
    <definedName name="DIVS87" localSheetId="0">#REF!</definedName>
    <definedName name="DIVS87">#REF!</definedName>
    <definedName name="DIVS88" localSheetId="0">#REF!</definedName>
    <definedName name="DIVS88">#REF!</definedName>
    <definedName name="DIVS89" localSheetId="0">#REF!</definedName>
    <definedName name="DIVS89">#REF!</definedName>
    <definedName name="DIVS90" localSheetId="0">#REF!</definedName>
    <definedName name="DIVS90">#REF!</definedName>
    <definedName name="DIVS91" localSheetId="0">#REF!</definedName>
    <definedName name="DIVS91">#REF!</definedName>
    <definedName name="DIVS92" localSheetId="0">#REF!</definedName>
    <definedName name="DIVS92">#REF!</definedName>
    <definedName name="DIVS93" localSheetId="0">#REF!</definedName>
    <definedName name="DIVS93">#REF!</definedName>
    <definedName name="DIVS94" localSheetId="0">#REF!</definedName>
    <definedName name="DIVS94">#REF!</definedName>
    <definedName name="DIVS95" localSheetId="0">#REF!</definedName>
    <definedName name="DIVS95">#REF!</definedName>
    <definedName name="DIVS96" localSheetId="0">#REF!</definedName>
    <definedName name="DIVS96">#REF!</definedName>
    <definedName name="DIVS97" localSheetId="0">#REF!</definedName>
    <definedName name="DIVS97">#REF!</definedName>
    <definedName name="DIVS98" localSheetId="0">#REF!</definedName>
    <definedName name="DIVS98">#REF!</definedName>
    <definedName name="DIVS99" localSheetId="0">#REF!</definedName>
    <definedName name="DIVS99">#REF!</definedName>
    <definedName name="DLD" localSheetId="0">#REF!</definedName>
    <definedName name="DLD">#REF!</definedName>
    <definedName name="DnA_fore" localSheetId="0">#REF!</definedName>
    <definedName name="DnA_fore">#REF!</definedName>
    <definedName name="DnA_growth_fore" localSheetId="0">#REF!</definedName>
    <definedName name="DnA_growth_fore">#REF!</definedName>
    <definedName name="DoCoMo" localSheetId="0" hidden="1">{"test2",#N/A,TRUE,"Prices"}</definedName>
    <definedName name="DoCoMo" hidden="1">{"test2",#N/A,TRUE,"Prices"}</definedName>
    <definedName name="Dollars" localSheetId="0">#REF!,#REF!</definedName>
    <definedName name="Dollars">#REF!,#REF!</definedName>
    <definedName name="DOMLD" localSheetId="0">#REF!</definedName>
    <definedName name="DOMLD">#REF!</definedName>
    <definedName name="DownTrend" localSheetId="0">#REF!</definedName>
    <definedName name="DownTrend">#REF!</definedName>
    <definedName name="DPS" localSheetId="0">#REF!</definedName>
    <definedName name="DPS">#REF!</definedName>
    <definedName name="dps_mkt" localSheetId="0">#REF!</definedName>
    <definedName name="dps_mkt">#REF!</definedName>
    <definedName name="dps_over" localSheetId="0">#REF!</definedName>
    <definedName name="dps_over">#REF!</definedName>
    <definedName name="dps_sum_qtr" localSheetId="0">#REF!</definedName>
    <definedName name="dps_sum_qtr">#REF!</definedName>
    <definedName name="dps_year_actual" localSheetId="0">#REF!</definedName>
    <definedName name="dps_year_actual">#REF!</definedName>
    <definedName name="dps00" localSheetId="0">#REF!</definedName>
    <definedName name="dps00">#REF!</definedName>
    <definedName name="dps00e" localSheetId="0">#REF!</definedName>
    <definedName name="dps00e">#REF!</definedName>
    <definedName name="dps01e" localSheetId="0">#REF!</definedName>
    <definedName name="dps01e">#REF!</definedName>
    <definedName name="dps98e" localSheetId="0">#REF!</definedName>
    <definedName name="dps98e">#REF!</definedName>
    <definedName name="dps99e" localSheetId="0">#REF!</definedName>
    <definedName name="dps99e">#REF!</definedName>
    <definedName name="ds" localSheetId="0">#REF!</definedName>
    <definedName name="ds">#REF!</definedName>
    <definedName name="DSAFAHSDHFDHF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DDE_Path" localSheetId="0">#REF!</definedName>
    <definedName name="DSDDE_Path">#REF!</definedName>
    <definedName name="DSLmult" localSheetId="0">#REF!</definedName>
    <definedName name="DSLmult">#REF!</definedName>
    <definedName name="DSLmult00" localSheetId="0">#REF!</definedName>
    <definedName name="DSLmult00">#REF!</definedName>
    <definedName name="DSLmult01" localSheetId="0">#REF!</definedName>
    <definedName name="DSLmult01">#REF!</definedName>
    <definedName name="DSR_cost" localSheetId="0">#REF!</definedName>
    <definedName name="DSR_cost">#REF!</definedName>
    <definedName name="DSR_solve" localSheetId="0">#REF!</definedName>
    <definedName name="DSR_solve">#REF!</definedName>
    <definedName name="DSR_table" localSheetId="0">#REF!</definedName>
    <definedName name="DSR_table">#REF!</definedName>
    <definedName name="dt" localSheetId="0">#REF!</definedName>
    <definedName name="dt">#REF!</definedName>
    <definedName name="DTABLE" localSheetId="0">#REF!</definedName>
    <definedName name="DTABLE">#REF!</definedName>
    <definedName name="dwayne" localSheetId="0">#REF!</definedName>
    <definedName name="dwayne">#REF!</definedName>
    <definedName name="E" localSheetId="0">#REF!</definedName>
    <definedName name="E">#REF!</definedName>
    <definedName name="E_ALL_000050.SZ" localSheetId="0">#REF!</definedName>
    <definedName name="E_ALL_000050.SZ">#REF!</definedName>
    <definedName name="E_ALL_000422.SZ" localSheetId="0">#REF!</definedName>
    <definedName name="E_ALL_000422.SZ">#REF!</definedName>
    <definedName name="E_ALL_000725.SZ" localSheetId="0">#REF!</definedName>
    <definedName name="E_ALL_000725.SZ">#REF!</definedName>
    <definedName name="E_ALL_002153.SZ" localSheetId="0">#REF!</definedName>
    <definedName name="E_ALL_002153.SZ">#REF!</definedName>
    <definedName name="E_ALL_002230.SZ" localSheetId="0">#REF!</definedName>
    <definedName name="E_ALL_002230.SZ">#REF!</definedName>
    <definedName name="E_ALL_002236.SZ" localSheetId="0">#REF!</definedName>
    <definedName name="E_ALL_002236.SZ">#REF!</definedName>
    <definedName name="E_ALL_002261.SZ" localSheetId="0">#REF!</definedName>
    <definedName name="E_ALL_002261.SZ">#REF!</definedName>
    <definedName name="E_ALL_002405.SZ" localSheetId="0">#REF!</definedName>
    <definedName name="E_ALL_002405.SZ">#REF!</definedName>
    <definedName name="E_ALL_002456.SZ" localSheetId="0">#REF!</definedName>
    <definedName name="E_ALL_002456.SZ">#REF!</definedName>
    <definedName name="E_ALL_0100.HK" localSheetId="0">#REF!</definedName>
    <definedName name="E_ALL_0881.HK" localSheetId="0">#REF!</definedName>
    <definedName name="E_ALL_0881.HK">#REF!</definedName>
    <definedName name="E_ALL_1268.HK" localSheetId="0">#REF!</definedName>
    <definedName name="E_ALL_1268.HK">#REF!</definedName>
    <definedName name="E_ALL_1316.HK" localSheetId="0">#REF!</definedName>
    <definedName name="E_ALL_1316.HK">#REF!</definedName>
    <definedName name="E_ALL_1477.TW" localSheetId="0">#REF!</definedName>
    <definedName name="E_ALL_1477.TW">#REF!</definedName>
    <definedName name="E_ALL_2016.HK">#REF!</definedName>
    <definedName name="E_ALL_2333.HK" localSheetId="0">#REF!</definedName>
    <definedName name="E_ALL_2333.HK">#REF!</definedName>
    <definedName name="E_ALL_2618.HK" localSheetId="0">#REF!</definedName>
    <definedName name="E_ALL_2618.HK">#REF!</definedName>
    <definedName name="E_ALL_300002.SZ" localSheetId="0">#REF!</definedName>
    <definedName name="E_ALL_300002.SZ">#REF!</definedName>
    <definedName name="E_ALL_300750.SZ" localSheetId="0">#REF!</definedName>
    <definedName name="E_ALL_300750.SZ">#REF!</definedName>
    <definedName name="E_ALL_3669.HK" localSheetId="0">#REF!</definedName>
    <definedName name="E_ALL_3669.HK">#REF!</definedName>
    <definedName name="E_ALL_3690.HK" localSheetId="0">#REF!</definedName>
    <definedName name="E_ALL_3690.HK">#REF!</definedName>
    <definedName name="E_ALL_3836.HK" localSheetId="0">#REF!</definedName>
    <definedName name="E_ALL_3836.HK">#REF!</definedName>
    <definedName name="E_ALL_600009.SS" localSheetId="0">#REF!</definedName>
    <definedName name="E_ALL_600009.SS">#REF!</definedName>
    <definedName name="E_ALL_600104.SS" localSheetId="0">#REF!</definedName>
    <definedName name="E_ALL_600104.SS">#REF!</definedName>
    <definedName name="E_ALL_600271.SS" localSheetId="0">#REF!</definedName>
    <definedName name="E_ALL_600271.SS">#REF!</definedName>
    <definedName name="E_ALL_600570.SS" localSheetId="0">#REF!</definedName>
    <definedName name="E_ALL_600570.SS">#REF!</definedName>
    <definedName name="E_ALL_600699.SS" localSheetId="0">#REF!</definedName>
    <definedName name="E_ALL_600699.SS">#REF!</definedName>
    <definedName name="E_ALL_600741.SS" localSheetId="0">#REF!</definedName>
    <definedName name="E_ALL_600741.SS">#REF!</definedName>
    <definedName name="E_ALL_601006.SS" localSheetId="0">#REF!</definedName>
    <definedName name="E_ALL_601006.SS">#REF!</definedName>
    <definedName name="E_ALL_7618.HK">#REF!</definedName>
    <definedName name="E_ALL_8044.TWO" localSheetId="0">#REF!</definedName>
    <definedName name="E_ALL_8044.TWO">#REF!</definedName>
    <definedName name="E_ALL_9988.HK" localSheetId="0">#REF!</definedName>
    <definedName name="E_ALL_9988.HK">#REF!</definedName>
    <definedName name="E_ALL_CDNS" localSheetId="0">#REF!</definedName>
    <definedName name="E_ALL_CDNS">#REF!</definedName>
    <definedName name="E_ALL_CMG" localSheetId="0">#REF!</definedName>
    <definedName name="E_ALL_CMG">#REF!</definedName>
    <definedName name="E_ALL_DADA" localSheetId="0">#REF!</definedName>
    <definedName name="E_ALL_DADA">#REF!</definedName>
    <definedName name="E_ALL_DAO" localSheetId="0">#REF!</definedName>
    <definedName name="E_ALL_DAO">#REF!</definedName>
    <definedName name="E_ALL_DIDIY" localSheetId="0">#REF!</definedName>
    <definedName name="E_ALL_DIDIY">#REF!</definedName>
    <definedName name="E_ALL_DNKN" localSheetId="0">#REF!</definedName>
    <definedName name="E_ALL_DNKN">#REF!</definedName>
    <definedName name="E_ALL_EDU" localSheetId="0">#REF!</definedName>
    <definedName name="E_ALL_EDU">#REF!</definedName>
    <definedName name="E_ALL_GSX" localSheetId="0">#REF!</definedName>
    <definedName name="E_ALL_GSX">#REF!</definedName>
    <definedName name="E_ALL_IQ" localSheetId="0">#REF!</definedName>
    <definedName name="E_ALL_IQ">#REF!</definedName>
    <definedName name="E_ALL_JD" localSheetId="0">#REF!</definedName>
    <definedName name="E_ALL_JD">#REF!</definedName>
    <definedName name="E_ALL_KEYWORDS_TYPE_ScalarContributed_EQTY_200006934" localSheetId="0">#REF!,#REF!</definedName>
    <definedName name="E_ALL_KEYWORDS_TYPE_ScalarContributed_EQTY_200006934">#REF!,#REF!</definedName>
    <definedName name="E_ALL_KEYWORDS_TYPE_ScalarContributed_EQTY_200007870" localSheetId="0">#REF!,#REF!</definedName>
    <definedName name="E_ALL_KEYWORDS_TYPE_ScalarContributed_EQTY_200007870">#REF!,#REF!</definedName>
    <definedName name="E_ALL_KEYWORDS_TYPE_ScalarContributed_EQTY_200009970" localSheetId="0">#REF!,#REF!</definedName>
    <definedName name="E_ALL_KEYWORDS_TYPE_ScalarContributed_EQTY_200009970">#REF!,#REF!</definedName>
    <definedName name="E_ALL_KEYWORDS_TYPE_ScalarContributed_EQTY_200011172" localSheetId="0">#REF!,#REF!</definedName>
    <definedName name="E_ALL_KEYWORDS_TYPE_ScalarContributed_EQTY_200011172">#REF!,#REF!</definedName>
    <definedName name="E_ALL_KEYWORDS_TYPE_ScalarContributed_EQTY_200012492" localSheetId="0">#REF!,#REF!</definedName>
    <definedName name="E_ALL_KEYWORDS_TYPE_ScalarContributed_EQTY_200012492">#REF!,#REF!</definedName>
    <definedName name="E_ALL_KEYWORDS_TYPE_ScalarContributed_EQTY_200012735" localSheetId="0">#REF!,#REF!</definedName>
    <definedName name="E_ALL_KEYWORDS_TYPE_ScalarContributed_EQTY_200012735">#REF!,#REF!</definedName>
    <definedName name="E_ALL_KEYWORDS_TYPE_ScalarContributed_EQTY_200012909" localSheetId="0">#REF!,#REF!</definedName>
    <definedName name="E_ALL_KEYWORDS_TYPE_ScalarContributed_EQTY_200012909">#REF!,#REF!</definedName>
    <definedName name="E_ALL_KEYWORDS_TYPE_ScalarContributed_EQTY_200012913" localSheetId="0">#REF!,#REF!</definedName>
    <definedName name="E_ALL_KEYWORDS_TYPE_ScalarContributed_EQTY_200012913">#REF!,#REF!</definedName>
    <definedName name="E_ALL_KEYWORDS_TYPE_ScalarContributed_EQTY_200013037" localSheetId="0">#REF!,#REF!</definedName>
    <definedName name="E_ALL_KEYWORDS_TYPE_ScalarContributed_EQTY_200013037">#REF!,#REF!</definedName>
    <definedName name="E_ALL_KEYWORDS_TYPE_ScalarContributed_EQTY_200013142" localSheetId="0">#REF!,#REF!</definedName>
    <definedName name="E_ALL_KEYWORDS_TYPE_ScalarContributed_EQTY_200013142">#REF!,#REF!</definedName>
    <definedName name="E_ALL_KEYWORDS_TYPE_ScalarContributed_EQTY_200016087" localSheetId="0">#REF!,#REF!</definedName>
    <definedName name="E_ALL_KEYWORDS_TYPE_ScalarContributed_EQTY_200016087">#REF!,#REF!</definedName>
    <definedName name="E_ALL_KEYWORDS_TYPE_ScalarContributed_EQTY_200019438" localSheetId="0">#REF!,#REF!</definedName>
    <definedName name="E_ALL_KEYWORDS_TYPE_ScalarContributed_EQTY_200019438">#REF!,#REF!</definedName>
    <definedName name="E_ALL_KEYWORDS_TYPE_ScalarContributed_EQTY_200019558" localSheetId="0">#REF!,#REF!</definedName>
    <definedName name="E_ALL_KEYWORDS_TYPE_ScalarContributed_EQTY_200019558">#REF!,#REF!</definedName>
    <definedName name="E_ALL_KEYWORDS_TYPE_ScalarContributed_ISSR_208002371" localSheetId="0">#REF!,#REF!,#REF!</definedName>
    <definedName name="E_ALL_KEYWORDS_TYPE_ScalarContributed_ISSR_208002371">#REF!,#REF!,#REF!</definedName>
    <definedName name="E_ALL_KEYWORDS_TYPE_ScalarContributed_ISSR_208010083" localSheetId="0">#REF!,#REF!</definedName>
    <definedName name="E_ALL_KEYWORDS_TYPE_ScalarContributed_ISSR_208010083">#REF!,#REF!</definedName>
    <definedName name="E_ALL_KEYWORDS_TYPE_ScalarContributed_ISSR_208014620" localSheetId="0">#REF!,#REF!</definedName>
    <definedName name="E_ALL_KEYWORDS_TYPE_ScalarContributed_ISSR_208014620">#REF!,#REF!</definedName>
    <definedName name="E_ALL_KEYWORDS_TYPE_ScalarContributed_ISSR_208018550" localSheetId="0">#REF!,#REF!</definedName>
    <definedName name="E_ALL_KEYWORDS_TYPE_ScalarContributed_ISSR_208018550">#REF!,#REF!</definedName>
    <definedName name="E_ALL_KEYWORDS_TYPE_Vector_EQTY_200007870" localSheetId="0">#REF!,#REF!,#REF!,#REF!,#REF!</definedName>
    <definedName name="E_ALL_KEYWORDS_TYPE_Vector_EQTY_200007870">#REF!,#REF!,#REF!,#REF!,#REF!</definedName>
    <definedName name="E_ALL_KEYWORDS_TYPE_Vector_EQTY_200009970" localSheetId="0">#REF!,#REF!,#REF!,#REF!,#REF!</definedName>
    <definedName name="E_ALL_KEYWORDS_TYPE_Vector_EQTY_200009970">#REF!,#REF!,#REF!,#REF!,#REF!</definedName>
    <definedName name="E_ALL_KEYWORDS_TYPE_Vector_EQTY_200011172" localSheetId="0">#REF!,#REF!,#REF!,#REF!,#REF!</definedName>
    <definedName name="E_ALL_KEYWORDS_TYPE_Vector_EQTY_200011172">#REF!,#REF!,#REF!,#REF!,#REF!</definedName>
    <definedName name="E_ALL_KEYWORDS_TYPE_Vector_EQTY_200012492" localSheetId="0">#REF!,#REF!,#REF!,#REF!,#REF!</definedName>
    <definedName name="E_ALL_KEYWORDS_TYPE_Vector_EQTY_200012492">#REF!,#REF!,#REF!,#REF!,#REF!</definedName>
    <definedName name="E_ALL_KEYWORDS_TYPE_Vector_EQTY_200012735" localSheetId="0">#REF!,#REF!,#REF!,#REF!,#REF!</definedName>
    <definedName name="E_ALL_KEYWORDS_TYPE_Vector_EQTY_200012735">#REF!,#REF!,#REF!,#REF!,#REF!</definedName>
    <definedName name="E_ALL_KEYWORDS_TYPE_Vector_EQTY_200012909" localSheetId="0">#REF!,#REF!,#REF!,#REF!,#REF!</definedName>
    <definedName name="E_ALL_KEYWORDS_TYPE_Vector_EQTY_200012909">#REF!,#REF!,#REF!,#REF!,#REF!</definedName>
    <definedName name="E_ALL_KEYWORDS_TYPE_Vector_EQTY_200012913" localSheetId="0">#REF!,#REF!,#REF!,#REF!,#REF!</definedName>
    <definedName name="E_ALL_KEYWORDS_TYPE_Vector_EQTY_200012913">#REF!,#REF!,#REF!,#REF!,#REF!</definedName>
    <definedName name="E_ALL_KEYWORDS_TYPE_Vector_EQTY_200013037" localSheetId="0">#REF!,#REF!,#REF!,#REF!,#REF!</definedName>
    <definedName name="E_ALL_KEYWORDS_TYPE_Vector_EQTY_200013037">#REF!,#REF!,#REF!,#REF!,#REF!</definedName>
    <definedName name="E_ALL_KEYWORDS_TYPE_Vector_EQTY_200013142" localSheetId="0">#REF!,#REF!,#REF!,#REF!,#REF!</definedName>
    <definedName name="E_ALL_KEYWORDS_TYPE_Vector_EQTY_200013142">#REF!,#REF!,#REF!,#REF!,#REF!</definedName>
    <definedName name="E_ALL_KEYWORDS_TYPE_Vector_EQTY_200016087" localSheetId="0">#REF!,#REF!,#REF!,#REF!,#REF!</definedName>
    <definedName name="E_ALL_KEYWORDS_TYPE_Vector_EQTY_200016087">#REF!,#REF!,#REF!,#REF!,#REF!</definedName>
    <definedName name="E_ALL_KEYWORDS_TYPE_Vector_EQTY_200017199" localSheetId="0">#REF!,#REF!,#REF!,#REF!,#REF!</definedName>
    <definedName name="E_ALL_KEYWORDS_TYPE_Vector_EQTY_200017199">#REF!,#REF!,#REF!,#REF!,#REF!</definedName>
    <definedName name="E_ALL_KEYWORDS_TYPE_Vector_EQTY_200018245" localSheetId="0">#REF!,#REF!,#REF!,#REF!,#REF!</definedName>
    <definedName name="E_ALL_KEYWORDS_TYPE_Vector_EQTY_200018245">#REF!,#REF!,#REF!,#REF!,#REF!</definedName>
    <definedName name="E_ALL_KEYWORDS_TYPE_Vector_EQTY_200019864" localSheetId="0">#REF!,#REF!,#REF!,#REF!,#REF!</definedName>
    <definedName name="E_ALL_KEYWORDS_TYPE_Vector_EQTY_200019864">#REF!,#REF!,#REF!,#REF!,#REF!</definedName>
    <definedName name="E_ALL_KEYWORDS_TYPE_Vector_ISSR_208000897" localSheetId="0">#REF!,#REF!,#REF!,#REF!,#REF!,#REF!,#REF!,#REF!,#REF!,#REF!,#REF!,#REF!</definedName>
    <definedName name="E_ALL_KEYWORDS_TYPE_Vector_ISSR_208000897">#REF!,#REF!,#REF!,#REF!,#REF!,#REF!,#REF!,#REF!,#REF!,#REF!,#REF!,#REF!</definedName>
    <definedName name="E_ALL_KEYWORDS_TYPE_Vector_ISSR_208002371" localSheetId="0">#REF!,#REF!,#REF!,#REF!,#REF!,#REF!,#REF!,#REF!,#REF!,#REF!,#REF!,#REF!,#REF!,#REF!,#REF!,#REF!,#REF!,#REF!,#REF!</definedName>
    <definedName name="E_ALL_KEYWORDS_TYPE_Vector_ISSR_208002371">#REF!,#REF!,#REF!,#REF!,#REF!,#REF!,#REF!,#REF!,#REF!,#REF!,#REF!,#REF!,#REF!,#REF!,#REF!,#REF!,#REF!,#REF!,#REF!</definedName>
    <definedName name="E_ALL_KEYWORDS_TYPE_Vector_ISSR_208006103" localSheetId="0">#REF!,#REF!,#REF!,#REF!,#REF!,#REF!,#REF!,#REF!,#REF!,#REF!,#REF!,#REF!,#REF!,#REF!</definedName>
    <definedName name="E_ALL_KEYWORDS_TYPE_Vector_ISSR_208006103">#REF!,#REF!,#REF!,#REF!,#REF!,#REF!,#REF!,#REF!,#REF!,#REF!,#REF!,#REF!,#REF!,#REF!</definedName>
    <definedName name="E_ALL_KEYWORDS_TYPE_Vector_ISSR_208007694" localSheetId="0">#REF!,#REF!,#REF!,#REF!,#REF!,#REF!,#REF!,#REF!,#REF!,#REF!,#REF!,#REF!,#REF!,#REF!,#REF!</definedName>
    <definedName name="E_ALL_KEYWORDS_TYPE_Vector_ISSR_208007694">#REF!,#REF!,#REF!,#REF!,#REF!,#REF!,#REF!,#REF!,#REF!,#REF!,#REF!,#REF!,#REF!,#REF!,#REF!</definedName>
    <definedName name="E_ALL_KEYWORDS_TYPE_Vector_ISSR_208008548" localSheetId="0">#REF!,#REF!,#REF!,#REF!,#REF!,#REF!,#REF!,#REF!,#REF!,#REF!,#REF!,#REF!,#REF!,#REF!,#REF!,#REF!</definedName>
    <definedName name="E_ALL_KEYWORDS_TYPE_Vector_ISSR_208008548">#REF!,#REF!,#REF!,#REF!,#REF!,#REF!,#REF!,#REF!,#REF!,#REF!,#REF!,#REF!,#REF!,#REF!,#REF!,#REF!</definedName>
    <definedName name="E_ALL_KEYWORDS_TYPE_Vector_ISSR_208009042" localSheetId="0">#REF!,#REF!,#REF!,#REF!,#REF!,#REF!,#REF!,#REF!,#REF!,#REF!,#REF!,#REF!,#REF!,#REF!,#REF!,#REF!,#REF!,#REF!</definedName>
    <definedName name="E_ALL_KEYWORDS_TYPE_Vector_ISSR_208009042">#REF!,#REF!,#REF!,#REF!,#REF!,#REF!,#REF!,#REF!,#REF!,#REF!,#REF!,#REF!,#REF!,#REF!,#REF!,#REF!,#REF!,#REF!</definedName>
    <definedName name="E_ALL_KEYWORDS_TYPE_Vector_ISSR_208009486" localSheetId="0">#REF!,#REF!,#REF!,#REF!,#REF!,#REF!,#REF!,#REF!,#REF!,#REF!,#REF!,#REF!,#REF!,#REF!,#REF!</definedName>
    <definedName name="E_ALL_KEYWORDS_TYPE_Vector_ISSR_208009486">#REF!,#REF!,#REF!,#REF!,#REF!,#REF!,#REF!,#REF!,#REF!,#REF!,#REF!,#REF!,#REF!,#REF!,#REF!</definedName>
    <definedName name="E_ALL_KEYWORDS_TYPE_Vector_ISSR_208009698" localSheetId="0">#REF!,#REF!,#REF!,#REF!,#REF!,#REF!,#REF!,#REF!,#REF!</definedName>
    <definedName name="E_ALL_KEYWORDS_TYPE_Vector_ISSR_208009698">#REF!,#REF!,#REF!,#REF!,#REF!,#REF!,#REF!,#REF!,#REF!</definedName>
    <definedName name="E_ALL_KEYWORDS_TYPE_Vector_ISSR_208009912" localSheetId="0">#REF!,#REF!,#REF!,#REF!,#REF!,#REF!,#REF!,#REF!,#REF!,#REF!,#REF!,#REF!,#REF!,#REF!,#REF!</definedName>
    <definedName name="E_ALL_KEYWORDS_TYPE_Vector_ISSR_208009912">#REF!,#REF!,#REF!,#REF!,#REF!,#REF!,#REF!,#REF!,#REF!,#REF!,#REF!,#REF!,#REF!,#REF!,#REF!</definedName>
    <definedName name="E_ALL_KEYWORDS_TYPE_Vector_ISSR_208009916" localSheetId="0">#REF!,#REF!,#REF!,#REF!,#REF!,#REF!,#REF!,#REF!,#REF!</definedName>
    <definedName name="E_ALL_KEYWORDS_TYPE_Vector_ISSR_208009916">#REF!,#REF!,#REF!,#REF!,#REF!,#REF!,#REF!,#REF!,#REF!</definedName>
    <definedName name="E_ALL_KEYWORDS_TYPE_Vector_ISSR_208010083" localSheetId="0">#REF!,#REF!,#REF!,#REF!,#REF!,#REF!,#REF!,#REF!,#REF!,#REF!,#REF!,#REF!,#REF!,#REF!,#REF!,#REF!,#REF!,#REF!,#REF!,#REF!,#REF!,#REF!,#REF!</definedName>
    <definedName name="E_ALL_KEYWORDS_TYPE_Vector_ISSR_208010083">#REF!,#REF!,#REF!,#REF!,#REF!,#REF!,#REF!,#REF!,#REF!,#REF!,#REF!,#REF!,#REF!,#REF!,#REF!,#REF!,#REF!,#REF!,#REF!,#REF!,#REF!,#REF!,#REF!</definedName>
    <definedName name="E_ALL_KEYWORDS_TYPE_Vector_ISSR_208013035" localSheetId="0">#REF!,#REF!,#REF!,#REF!,#REF!,#REF!,#REF!,#REF!,#REF!,#REF!,#REF!,#REF!,#REF!,#REF!,#REF!</definedName>
    <definedName name="E_ALL_KEYWORDS_TYPE_Vector_ISSR_208013035">#REF!,#REF!,#REF!,#REF!,#REF!,#REF!,#REF!,#REF!,#REF!,#REF!,#REF!,#REF!,#REF!,#REF!,#REF!</definedName>
    <definedName name="E_ALL_KEYWORDS_TYPE_Vector_ISSR_208013818" localSheetId="0">#REF!,#REF!,#REF!,#REF!,#REF!,#REF!,#REF!,#REF!,#REF!,#REF!,#REF!,#REF!,#REF!</definedName>
    <definedName name="E_ALL_KEYWORDS_TYPE_Vector_ISSR_208013818">#REF!,#REF!,#REF!,#REF!,#REF!,#REF!,#REF!,#REF!,#REF!,#REF!,#REF!,#REF!,#REF!</definedName>
    <definedName name="E_ALL_KEYWORDS_TYPE_Vector_ISSR_208014620" localSheetId="0">#REF!,#REF!,#REF!,#REF!,#REF!,#REF!,#REF!,#REF!,#REF!,#REF!,#REF!,#REF!</definedName>
    <definedName name="E_ALL_KEYWORDS_TYPE_Vector_ISSR_208014620">#REF!,#REF!,#REF!,#REF!,#REF!,#REF!,#REF!,#REF!,#REF!,#REF!,#REF!,#REF!</definedName>
    <definedName name="E_ALL_KEYWORDS_TYPE_Vector_ISSR_208018497" localSheetId="0">#REF!,#REF!,#REF!,#REF!,#REF!,#REF!,#REF!,#REF!,#REF!,#REF!,#REF!,#REF!,#REF!</definedName>
    <definedName name="E_ALL_KEYWORDS_TYPE_Vector_ISSR_208018497">#REF!,#REF!,#REF!,#REF!,#REF!,#REF!,#REF!,#REF!,#REF!,#REF!,#REF!,#REF!,#REF!</definedName>
    <definedName name="E_ALL_KEYWORDS_TYPE_Vector_ISSR_208018550" localSheetId="0">#REF!,#REF!,#REF!,#REF!,#REF!,#REF!,#REF!,#REF!,#REF!,#REF!,#REF!,#REF!,#REF!</definedName>
    <definedName name="E_ALL_KEYWORDS_TYPE_Vector_ISSR_208018550">#REF!,#REF!,#REF!,#REF!,#REF!,#REF!,#REF!,#REF!,#REF!,#REF!,#REF!,#REF!,#REF!</definedName>
    <definedName name="E_ALL_KEYWORDS_TYPE_Vector_ISSR_208020716" localSheetId="0">#REF!,#REF!,#REF!,#REF!,#REF!,#REF!,#REF!,#REF!,#REF!,#REF!,#REF!,#REF!,#REF!,#REF!</definedName>
    <definedName name="E_ALL_KEYWORDS_TYPE_Vector_ISSR_208020716">#REF!,#REF!,#REF!,#REF!,#REF!,#REF!,#REF!,#REF!,#REF!,#REF!,#REF!,#REF!,#REF!,#REF!</definedName>
    <definedName name="E_ALL_LAIX" localSheetId="0">#REF!</definedName>
    <definedName name="E_ALL_LAIX">#REF!</definedName>
    <definedName name="E_ALL_LI" localSheetId="0">#REF!</definedName>
    <definedName name="E_ALL_LI">#REF!</definedName>
    <definedName name="E_ALL_MCD" localSheetId="0">#REF!</definedName>
    <definedName name="E_ALL_MCD">#REF!</definedName>
    <definedName name="E_ALL_NIO" localSheetId="0">#REF!</definedName>
    <definedName name="E_ALL_NIO">#REF!</definedName>
    <definedName name="E_ALL_PDD" localSheetId="0">#REF!</definedName>
    <definedName name="E_ALL_PDD">#REF!</definedName>
    <definedName name="E_ALL_PERIODS_8044.TWO" localSheetId="0">#REF!</definedName>
    <definedName name="E_ALL_PERIODS_8044.TWO">#REF!</definedName>
    <definedName name="E_ALL_SECTION_KEYWORDS_EQTY_200006934_13A" localSheetId="0">#REF!</definedName>
    <definedName name="E_ALL_SECTION_KEYWORDS_EQTY_200006934_13A">#REF!</definedName>
    <definedName name="E_ALL_SECTION_KEYWORDS_EQTY_200019864_13K" localSheetId="0">#REF!</definedName>
    <definedName name="E_ALL_SECTION_KEYWORDS_EQTY_200019864_13K">#REF!</definedName>
    <definedName name="E_ALL_SECTION_KEYWORDS_ISSR_208000897_131O" localSheetId="0">#REF!,#REF!</definedName>
    <definedName name="E_ALL_SECTION_KEYWORDS_ISSR_208000897_131O">#REF!,#REF!</definedName>
    <definedName name="E_ALL_SECTION_KEYWORDS_ISSR_208002371_13168" localSheetId="0">#REF!</definedName>
    <definedName name="E_ALL_SECTION_KEYWORDS_ISSR_208002371_13168">#REF!</definedName>
    <definedName name="E_ALL_SECTION_KEYWORDS_ISSR_208002371_1319" localSheetId="0">#REF!</definedName>
    <definedName name="E_ALL_SECTION_KEYWORDS_ISSR_208002371_1319">#REF!</definedName>
    <definedName name="E_ALL_SECTION_KEYWORDS_ISSR_208009042_136E" localSheetId="0">#REF!,#REF!</definedName>
    <definedName name="E_ALL_SECTION_KEYWORDS_ISSR_208009042_136E">#REF!,#REF!</definedName>
    <definedName name="E_ALL_SECTION_KEYWORDS_ISSR_208013818_131O" localSheetId="0">#REF!,#REF!</definedName>
    <definedName name="E_ALL_SECTION_KEYWORDS_ISSR_208013818_131O">#REF!,#REF!</definedName>
    <definedName name="E_ALL_SECTION_KEYWORDS_ISSR_208014620_136E" localSheetId="0">#REF!,#REF!</definedName>
    <definedName name="E_ALL_SECTION_KEYWORDS_ISSR_208014620_136E">#REF!,#REF!</definedName>
    <definedName name="E_ALL_SECTION_KEYWORDS_ISSR_208014620_13V" localSheetId="0">#REF!,#REF!</definedName>
    <definedName name="E_ALL_SECTION_KEYWORDS_ISSR_208014620_13V">#REF!,#REF!</definedName>
    <definedName name="E_ALL_SECTION_KEYWORDS_ISSR_208018497_131O" localSheetId="0">#REF!,#REF!</definedName>
    <definedName name="E_ALL_SECTION_KEYWORDS_ISSR_208018497_131O">#REF!,#REF!</definedName>
    <definedName name="E_ALL_SECTION_KEYWORDS_ISSR_208018550_1314" localSheetId="0">#REF!</definedName>
    <definedName name="E_ALL_SECTION_KEYWORDS_ISSR_208018550_1314">#REF!</definedName>
    <definedName name="E_ALL_SECTION_KEYWORDS_ISSR_208018550_1319" localSheetId="0">#REF!</definedName>
    <definedName name="E_ALL_SECTION_KEYWORDS_ISSR_208018550_1319">#REF!</definedName>
    <definedName name="E_ALL_SECTION_KEYWORDS_ISSR_208018550_131E" localSheetId="0">#REF!</definedName>
    <definedName name="E_ALL_SECTION_KEYWORDS_ISSR_208018550_131E">#REF!</definedName>
    <definedName name="E_ALL_SECTION_KEYWORDS_ISSR_208018550_13V" localSheetId="0">#REF!,#REF!</definedName>
    <definedName name="E_ALL_SECTION_KEYWORDS_ISSR_208018550_13V">#REF!,#REF!</definedName>
    <definedName name="E_ALL_SECTION_KEYWORDS_ISSR_208020716_131O" localSheetId="0">#REF!,#REF!</definedName>
    <definedName name="E_ALL_SECTION_KEYWORDS_ISSR_208020716_131O">#REF!,#REF!</definedName>
    <definedName name="E_ALL_SECTIONS_EQTY_200007870" localSheetId="0">#REF!,#REF!,#REF!,#REF!,#REF!,#REF!,#REF!,#REF!</definedName>
    <definedName name="E_ALL_SECTIONS_EQTY_200007870">#REF!,#REF!,#REF!,#REF!,#REF!,#REF!,#REF!,#REF!</definedName>
    <definedName name="E_ALL_SECTIONS_EQTY_200009970" localSheetId="0">#REF!,#REF!,#REF!,#REF!,#REF!,#REF!,#REF!,#REF!</definedName>
    <definedName name="E_ALL_SECTIONS_EQTY_200009970">#REF!,#REF!,#REF!,#REF!,#REF!,#REF!,#REF!,#REF!</definedName>
    <definedName name="E_ALL_SECTIONS_EQTY_200011172" localSheetId="0">#REF!,#REF!,#REF!,#REF!,#REF!,#REF!,#REF!,#REF!</definedName>
    <definedName name="E_ALL_SECTIONS_EQTY_200011172">#REF!,#REF!,#REF!,#REF!,#REF!,#REF!,#REF!,#REF!</definedName>
    <definedName name="E_ALL_SECTIONS_EQTY_200012492" localSheetId="0">#REF!,#REF!,#REF!,#REF!,#REF!,#REF!,#REF!,#REF!</definedName>
    <definedName name="E_ALL_SECTIONS_EQTY_200012492">#REF!,#REF!,#REF!,#REF!,#REF!,#REF!,#REF!,#REF!</definedName>
    <definedName name="E_ALL_SECTIONS_EQTY_200012735" localSheetId="0">#REF!,#REF!,#REF!,#REF!,#REF!,#REF!,#REF!,#REF!</definedName>
    <definedName name="E_ALL_SECTIONS_EQTY_200012735">#REF!,#REF!,#REF!,#REF!,#REF!,#REF!,#REF!,#REF!</definedName>
    <definedName name="E_ALL_SECTIONS_EQTY_200012909" localSheetId="0">#REF!,#REF!,#REF!,#REF!,#REF!,#REF!,#REF!,#REF!</definedName>
    <definedName name="E_ALL_SECTIONS_EQTY_200012909">#REF!,#REF!,#REF!,#REF!,#REF!,#REF!,#REF!,#REF!</definedName>
    <definedName name="E_ALL_SECTIONS_EQTY_200012913" localSheetId="0">#REF!,#REF!,#REF!,#REF!,#REF!,#REF!,#REF!,#REF!</definedName>
    <definedName name="E_ALL_SECTIONS_EQTY_200012913">#REF!,#REF!,#REF!,#REF!,#REF!,#REF!,#REF!,#REF!</definedName>
    <definedName name="E_ALL_SECTIONS_EQTY_200013037" localSheetId="0">#REF!,#REF!,#REF!,#REF!,#REF!,#REF!,#REF!,#REF!</definedName>
    <definedName name="E_ALL_SECTIONS_EQTY_200013037">#REF!,#REF!,#REF!,#REF!,#REF!,#REF!,#REF!,#REF!</definedName>
    <definedName name="E_ALL_SECTIONS_EQTY_200013142" localSheetId="0">#REF!,#REF!,#REF!,#REF!,#REF!,#REF!,#REF!,#REF!</definedName>
    <definedName name="E_ALL_SECTIONS_EQTY_200013142">#REF!,#REF!,#REF!,#REF!,#REF!,#REF!,#REF!,#REF!</definedName>
    <definedName name="E_ALL_SECTIONS_EQTY_200016087" localSheetId="0">#REF!,#REF!,#REF!,#REF!,#REF!,#REF!,#REF!,#REF!</definedName>
    <definedName name="E_ALL_SECTIONS_EQTY_200016087">#REF!,#REF!,#REF!,#REF!,#REF!,#REF!,#REF!,#REF!</definedName>
    <definedName name="E_ALL_SECTIONS_EQTY_200018245" localSheetId="0">#REF!,#REF!,#REF!,#REF!,#REF!,#REF!,#REF!,#REF!</definedName>
    <definedName name="E_ALL_SECTIONS_EQTY_200018245">#REF!,#REF!,#REF!,#REF!,#REF!,#REF!,#REF!,#REF!</definedName>
    <definedName name="E_ALL_SECTIONS_ISSR_208006103" localSheetId="0">#REF!,#REF!,#REF!,#REF!,#REF!,#REF!,#REF!,#REF!,#REF!,#REF!</definedName>
    <definedName name="E_ALL_SECTIONS_ISSR_208006103">#REF!,#REF!,#REF!,#REF!,#REF!,#REF!,#REF!,#REF!,#REF!,#REF!</definedName>
    <definedName name="E_ALL_SECTIONS_ISSR_208007694" localSheetId="0">#REF!,#REF!,#REF!,#REF!,#REF!,#REF!,#REF!,#REF!,#REF!,#REF!</definedName>
    <definedName name="E_ALL_SECTIONS_ISSR_208007694">#REF!,#REF!,#REF!,#REF!,#REF!,#REF!,#REF!,#REF!,#REF!,#REF!</definedName>
    <definedName name="E_ALL_SECTIONS_ISSR_208008548" localSheetId="0">#REF!,#REF!,#REF!,#REF!,#REF!,#REF!,#REF!,#REF!,#REF!,#REF!</definedName>
    <definedName name="E_ALL_SECTIONS_ISSR_208008548">#REF!,#REF!,#REF!,#REF!,#REF!,#REF!,#REF!,#REF!,#REF!,#REF!</definedName>
    <definedName name="E_ALL_SECTIONS_ISSR_208009486" localSheetId="0">#REF!,#REF!,#REF!,#REF!,#REF!,#REF!,#REF!,#REF!,#REF!,#REF!</definedName>
    <definedName name="E_ALL_SECTIONS_ISSR_208009486">#REF!,#REF!,#REF!,#REF!,#REF!,#REF!,#REF!,#REF!,#REF!,#REF!</definedName>
    <definedName name="E_ALL_SECTIONS_ISSR_208009698" localSheetId="0">#REF!,#REF!,#REF!,#REF!,#REF!,#REF!,#REF!,#REF!,#REF!</definedName>
    <definedName name="E_ALL_SECTIONS_ISSR_208009698">#REF!,#REF!,#REF!,#REF!,#REF!,#REF!,#REF!,#REF!,#REF!</definedName>
    <definedName name="E_ALL_SECTIONS_ISSR_208009912" localSheetId="0">#REF!,#REF!,#REF!,#REF!,#REF!,#REF!,#REF!,#REF!,#REF!,#REF!</definedName>
    <definedName name="E_ALL_SECTIONS_ISSR_208009912">#REF!,#REF!,#REF!,#REF!,#REF!,#REF!,#REF!,#REF!,#REF!,#REF!</definedName>
    <definedName name="E_ALL_SECTIONS_ISSR_208009916" localSheetId="0">#REF!,#REF!,#REF!,#REF!,#REF!,#REF!,#REF!,#REF!,#REF!</definedName>
    <definedName name="E_ALL_SECTIONS_ISSR_208009916">#REF!,#REF!,#REF!,#REF!,#REF!,#REF!,#REF!,#REF!,#REF!</definedName>
    <definedName name="E_ALL_SECTIONS_ISSR_208010032" localSheetId="0">#REF!,#REF!,#REF!,#REF!,#REF!,#REF!,#REF!,#REF!,#REF!,#REF!,#REF!</definedName>
    <definedName name="E_ALL_SECTIONS_ISSR_208010032">#REF!,#REF!,#REF!,#REF!,#REF!,#REF!,#REF!,#REF!,#REF!,#REF!,#REF!</definedName>
    <definedName name="E_ALL_SECTIONS_ISSR_208010083" localSheetId="0">#REF!,#REF!,#REF!,#REF!,#REF!,#REF!,#REF!,#REF!,#REF!,#REF!,#REF!</definedName>
    <definedName name="E_ALL_SECTIONS_ISSR_208010083">#REF!,#REF!,#REF!,#REF!,#REF!,#REF!,#REF!,#REF!,#REF!,#REF!,#REF!</definedName>
    <definedName name="E_ALL_SECTIONS_ISSR_208013035" localSheetId="0">#REF!,#REF!,#REF!,#REF!,#REF!,#REF!,#REF!,#REF!,#REF!,#REF!</definedName>
    <definedName name="E_ALL_SECTIONS_ISSR_208013035">#REF!,#REF!,#REF!,#REF!,#REF!,#REF!,#REF!,#REF!,#REF!,#REF!</definedName>
    <definedName name="E_ALL_SFUN" localSheetId="0">#REF!</definedName>
    <definedName name="E_ALL_SFUN">#REF!</definedName>
    <definedName name="E_ALL_SOGO" localSheetId="0">#REF!</definedName>
    <definedName name="E_ALL_SOGO">#REF!</definedName>
    <definedName name="E_ALL_STG" localSheetId="0">#REF!</definedName>
    <definedName name="E_ALL_STG">#REF!</definedName>
    <definedName name="E_ALL_TCOM" localSheetId="0">#REF!</definedName>
    <definedName name="E_ALL_TCOM">#REF!</definedName>
    <definedName name="E_ALL_TSLA" localSheetId="0">#REF!</definedName>
    <definedName name="E_ALL_TSLA">#REF!</definedName>
    <definedName name="E_ALL_YMM" localSheetId="0">#REF!</definedName>
    <definedName name="E_ALL_YMM">#REF!</definedName>
    <definedName name="E_CURRENCY_EQTY_200007870_PRI" localSheetId="0">#REF!</definedName>
    <definedName name="E_CURRENCY_EQTY_200007870_PRI">#REF!</definedName>
    <definedName name="E_CURRENCY_EQTY_200007870_PUB" localSheetId="0">#REF!</definedName>
    <definedName name="E_CURRENCY_EQTY_200007870_PUB">#REF!</definedName>
    <definedName name="E_CURRENCY_EQTY_200007870_REP" localSheetId="0">#REF!</definedName>
    <definedName name="E_CURRENCY_EQTY_200007870_REP">#REF!</definedName>
    <definedName name="E_CURRENCY_EQTY_200009970_PRI" localSheetId="0">#REF!</definedName>
    <definedName name="E_CURRENCY_EQTY_200009970_PRI">#REF!</definedName>
    <definedName name="E_CURRENCY_EQTY_200009970_PUB" localSheetId="0">#REF!</definedName>
    <definedName name="E_CURRENCY_EQTY_200009970_PUB">#REF!</definedName>
    <definedName name="E_CURRENCY_EQTY_200009970_REP" localSheetId="0">#REF!</definedName>
    <definedName name="E_CURRENCY_EQTY_200009970_REP">#REF!</definedName>
    <definedName name="E_CURRENCY_EQTY_200011172_PRI" localSheetId="0">#REF!</definedName>
    <definedName name="E_CURRENCY_EQTY_200011172_PRI">#REF!</definedName>
    <definedName name="E_CURRENCY_EQTY_200011172_PUB" localSheetId="0">#REF!</definedName>
    <definedName name="E_CURRENCY_EQTY_200011172_PUB">#REF!</definedName>
    <definedName name="E_CURRENCY_EQTY_200011172_REP" localSheetId="0">#REF!</definedName>
    <definedName name="E_CURRENCY_EQTY_200011172_REP">#REF!</definedName>
    <definedName name="E_CURRENCY_EQTY_200012492_PRI" localSheetId="0">#REF!</definedName>
    <definedName name="E_CURRENCY_EQTY_200012492_PRI">#REF!</definedName>
    <definedName name="E_CURRENCY_EQTY_200012492_PUB" localSheetId="0">#REF!</definedName>
    <definedName name="E_CURRENCY_EQTY_200012492_PUB">#REF!</definedName>
    <definedName name="E_CURRENCY_EQTY_200012492_REP" localSheetId="0">#REF!</definedName>
    <definedName name="E_CURRENCY_EQTY_200012492_REP">#REF!</definedName>
    <definedName name="E_CURRENCY_EQTY_200012735_PRI" localSheetId="0">#REF!</definedName>
    <definedName name="E_CURRENCY_EQTY_200012735_PRI">#REF!</definedName>
    <definedName name="E_CURRENCY_EQTY_200012735_PUB" localSheetId="0">#REF!</definedName>
    <definedName name="E_CURRENCY_EQTY_200012735_PUB">#REF!</definedName>
    <definedName name="E_CURRENCY_EQTY_200012735_REP" localSheetId="0">#REF!</definedName>
    <definedName name="E_CURRENCY_EQTY_200012735_REP">#REF!</definedName>
    <definedName name="E_CURRENCY_EQTY_200012909_PRI" localSheetId="0">#REF!</definedName>
    <definedName name="E_CURRENCY_EQTY_200012909_PRI">#REF!</definedName>
    <definedName name="E_CURRENCY_EQTY_200012909_PUB" localSheetId="0">#REF!</definedName>
    <definedName name="E_CURRENCY_EQTY_200012909_PUB">#REF!</definedName>
    <definedName name="E_CURRENCY_EQTY_200012909_REP" localSheetId="0">#REF!</definedName>
    <definedName name="E_CURRENCY_EQTY_200012909_REP">#REF!</definedName>
    <definedName name="E_CURRENCY_EQTY_200012913_PRI" localSheetId="0">#REF!</definedName>
    <definedName name="E_CURRENCY_EQTY_200012913_PRI">#REF!</definedName>
    <definedName name="E_CURRENCY_EQTY_200012913_PUB" localSheetId="0">#REF!</definedName>
    <definedName name="E_CURRENCY_EQTY_200012913_PUB">#REF!</definedName>
    <definedName name="E_CURRENCY_EQTY_200012913_REP" localSheetId="0">#REF!</definedName>
    <definedName name="E_CURRENCY_EQTY_200012913_REP">#REF!</definedName>
    <definedName name="E_CURRENCY_EQTY_200013037_PRI" localSheetId="0">#REF!</definedName>
    <definedName name="E_CURRENCY_EQTY_200013037_PRI">#REF!</definedName>
    <definedName name="E_CURRENCY_EQTY_200013037_PUB" localSheetId="0">#REF!</definedName>
    <definedName name="E_CURRENCY_EQTY_200013037_PUB">#REF!</definedName>
    <definedName name="E_CURRENCY_EQTY_200013037_REP" localSheetId="0">#REF!</definedName>
    <definedName name="E_CURRENCY_EQTY_200013037_REP">#REF!</definedName>
    <definedName name="E_CURRENCY_EQTY_200013142_PRI" localSheetId="0">#REF!</definedName>
    <definedName name="E_CURRENCY_EQTY_200013142_PRI">#REF!</definedName>
    <definedName name="E_CURRENCY_EQTY_200013142_PUB" localSheetId="0">#REF!</definedName>
    <definedName name="E_CURRENCY_EQTY_200013142_PUB">#REF!</definedName>
    <definedName name="E_CURRENCY_EQTY_200013142_REP" localSheetId="0">#REF!</definedName>
    <definedName name="E_CURRENCY_EQTY_200013142_REP">#REF!</definedName>
    <definedName name="E_CURRENCY_EQTY_200016087_PRI" localSheetId="0">#REF!</definedName>
    <definedName name="E_CURRENCY_EQTY_200016087_PRI">#REF!</definedName>
    <definedName name="E_CURRENCY_EQTY_200016087_PUB" localSheetId="0">#REF!</definedName>
    <definedName name="E_CURRENCY_EQTY_200016087_PUB">#REF!</definedName>
    <definedName name="E_CURRENCY_EQTY_200016087_REP" localSheetId="0">#REF!</definedName>
    <definedName name="E_CURRENCY_EQTY_200016087_REP">#REF!</definedName>
    <definedName name="E_CURRENCY_EQTY_200018245_PRI" localSheetId="0">#REF!</definedName>
    <definedName name="E_CURRENCY_EQTY_200018245_PRI">#REF!</definedName>
    <definedName name="E_CURRENCY_EQTY_200018245_PUB" localSheetId="0">#REF!</definedName>
    <definedName name="E_CURRENCY_EQTY_200018245_PUB">#REF!</definedName>
    <definedName name="E_CURRENCY_EQTY_200018245_REP" localSheetId="0">#REF!</definedName>
    <definedName name="E_CURRENCY_EQTY_200018245_REP">#REF!</definedName>
    <definedName name="E_CURRENCY_ISSR_208006103_REP" localSheetId="0">#REF!</definedName>
    <definedName name="E_CURRENCY_ISSR_208006103_REP">#REF!</definedName>
    <definedName name="E_CURRENCY_ISSR_208007694_REP" localSheetId="0">#REF!</definedName>
    <definedName name="E_CURRENCY_ISSR_208007694_REP">#REF!</definedName>
    <definedName name="E_CURRENCY_ISSR_208008548_REP" localSheetId="0">#REF!</definedName>
    <definedName name="E_CURRENCY_ISSR_208008548_REP">#REF!</definedName>
    <definedName name="E_CURRENCY_ISSR_208009486_REP" localSheetId="0">#REF!</definedName>
    <definedName name="E_CURRENCY_ISSR_208009486_REP">#REF!</definedName>
    <definedName name="E_CURRENCY_ISSR_208009698_REP" localSheetId="0">#REF!</definedName>
    <definedName name="E_CURRENCY_ISSR_208009698_REP">#REF!</definedName>
    <definedName name="E_CURRENCY_ISSR_208009912_REP" localSheetId="0">#REF!</definedName>
    <definedName name="E_CURRENCY_ISSR_208009912_REP">#REF!</definedName>
    <definedName name="E_CURRENCY_ISSR_208009916_REP" localSheetId="0">#REF!</definedName>
    <definedName name="E_CURRENCY_ISSR_208009916_REP">#REF!</definedName>
    <definedName name="E_CURRENCY_ISSR_208010032_REP" localSheetId="0">#REF!</definedName>
    <definedName name="E_CURRENCY_ISSR_208010032_REP">#REF!</definedName>
    <definedName name="E_CURRENCY_ISSR_208010083_REP" localSheetId="0">#REF!</definedName>
    <definedName name="E_CURRENCY_ISSR_208010083_REP">#REF!</definedName>
    <definedName name="E_CURRENCY_ISSR_208013035_REP" localSheetId="0">#REF!</definedName>
    <definedName name="E_CURRENCY_ISSR_208013035_REP">#REF!</definedName>
    <definedName name="E_CURRENCY_ISSR_208015997_REP" localSheetId="0">#REF!</definedName>
    <definedName name="E_CURRENCY_ISSR_208015997_REP">#REF!</definedName>
    <definedName name="E_KEYWORD_ISSR_208010032_OP_AUSTRA" localSheetId="0">#REF!</definedName>
    <definedName name="E_KEYWORD_ISSR_208010032_OP_AUSTRA">#REF!</definedName>
    <definedName name="E_KEYWORD_ISSR_208010032_OP_AUSTRIA" localSheetId="0">#REF!</definedName>
    <definedName name="E_KEYWORD_ISSR_208010032_OP_AUSTRIA">#REF!</definedName>
    <definedName name="E_KEYWORD_ISSR_208010032_OP_BEL" localSheetId="0">#REF!</definedName>
    <definedName name="E_KEYWORD_ISSR_208010032_OP_BEL">#REF!</definedName>
    <definedName name="E_KEYWORD_ISSR_208010032_OP_BRAZIL" localSheetId="0">#REF!</definedName>
    <definedName name="E_KEYWORD_ISSR_208010032_OP_BRAZIL">#REF!</definedName>
    <definedName name="E_KEYWORD_ISSR_208010032_OP_CANADA" localSheetId="0">#REF!</definedName>
    <definedName name="E_KEYWORD_ISSR_208010032_OP_CANADA">#REF!</definedName>
    <definedName name="E_KEYWORD_ISSR_208010032_OP_CEE" localSheetId="0">#REF!</definedName>
    <definedName name="E_KEYWORD_ISSR_208010032_OP_CEE">#REF!</definedName>
    <definedName name="E_KEYWORD_ISSR_208010032_OP_CHINA" localSheetId="0">#REF!</definedName>
    <definedName name="E_KEYWORD_ISSR_208010032_OP_CHINA">#REF!</definedName>
    <definedName name="E_KEYWORD_ISSR_208010032_OP_CONS" localSheetId="0">#REF!</definedName>
    <definedName name="E_KEYWORD_ISSR_208010032_OP_CONS">#REF!</definedName>
    <definedName name="E_KEYWORD_ISSR_208010032_OP_DEN" localSheetId="0">#REF!</definedName>
    <definedName name="E_KEYWORD_ISSR_208010032_OP_DEN">#REF!</definedName>
    <definedName name="E_KEYWORD_ISSR_208010032_OP_EU_EX_UK" localSheetId="0">#REF!</definedName>
    <definedName name="E_KEYWORD_ISSR_208010032_OP_EU_EX_UK">#REF!</definedName>
    <definedName name="E_KEYWORD_ISSR_208010032_OP_FIN" localSheetId="0">#REF!</definedName>
    <definedName name="E_KEYWORD_ISSR_208010032_OP_FIN">#REF!</definedName>
    <definedName name="E_KEYWORD_ISSR_208010032_OP_FRA" localSheetId="0">#REF!</definedName>
    <definedName name="E_KEYWORD_ISSR_208010032_OP_FRA">#REF!</definedName>
    <definedName name="E_KEYWORD_ISSR_208010032_OP_GER" localSheetId="0">#REF!</definedName>
    <definedName name="E_KEYWORD_ISSR_208010032_OP_GER">#REF!</definedName>
    <definedName name="E_KEYWORD_ISSR_208010032_OP_GOV" localSheetId="0">#REF!</definedName>
    <definedName name="E_KEYWORD_ISSR_208010032_OP_GOV">#REF!</definedName>
    <definedName name="E_KEYWORD_ISSR_208010032_OP_GRE" localSheetId="0">#REF!</definedName>
    <definedName name="E_KEYWORD_ISSR_208010032_OP_GRE">#REF!</definedName>
    <definedName name="E_KEYWORD_ISSR_208010032_OP_ICE" localSheetId="0">#REF!</definedName>
    <definedName name="E_KEYWORD_ISSR_208010032_OP_ICE">#REF!</definedName>
    <definedName name="E_KEYWORD_ISSR_208010032_OP_IND" localSheetId="0">#REF!</definedName>
    <definedName name="E_KEYWORD_ISSR_208010032_OP_IND">#REF!</definedName>
    <definedName name="E_KEYWORD_ISSR_208010032_OP_INDIA" localSheetId="0">#REF!</definedName>
    <definedName name="E_KEYWORD_ISSR_208010032_OP_INDIA">#REF!</definedName>
    <definedName name="E_KEYWORD_ISSR_208010032_OP_IRE" localSheetId="0">#REF!</definedName>
    <definedName name="E_KEYWORD_ISSR_208010032_OP_IRE">#REF!</definedName>
    <definedName name="E_KEYWORD_ISSR_208010032_OP_ITA" localSheetId="0">#REF!</definedName>
    <definedName name="E_KEYWORD_ISSR_208010032_OP_ITA">#REF!</definedName>
    <definedName name="E_KEYWORD_ISSR_208010032_OP_JAPAN" localSheetId="0">#REF!</definedName>
    <definedName name="E_KEYWORD_ISSR_208010032_OP_JAPAN">#REF!</definedName>
    <definedName name="E_KEYWORD_ISSR_208010032_OP_ME" localSheetId="0">#REF!</definedName>
    <definedName name="E_KEYWORD_ISSR_208010032_OP_ME">#REF!</definedName>
    <definedName name="E_KEYWORD_ISSR_208010032_OP_NETH" localSheetId="0">#REF!</definedName>
    <definedName name="E_KEYWORD_ISSR_208010032_OP_NETH">#REF!</definedName>
    <definedName name="E_KEYWORD_ISSR_208010032_OP_NOR" localSheetId="0">#REF!</definedName>
    <definedName name="E_KEYWORD_ISSR_208010032_OP_NOR">#REF!</definedName>
    <definedName name="E_KEYWORD_ISSR_208010032_OP_NZ" localSheetId="0">#REF!</definedName>
    <definedName name="E_KEYWORD_ISSR_208010032_OP_NZ">#REF!</definedName>
    <definedName name="E_KEYWORD_ISSR_208010032_OP_OTH_AEJ" localSheetId="0">#REF!</definedName>
    <definedName name="E_KEYWORD_ISSR_208010032_OP_OTH_AEJ">#REF!</definedName>
    <definedName name="E_KEYWORD_ISSR_208010032_OP_OTH_AM" localSheetId="0">#REF!</definedName>
    <definedName name="E_KEYWORD_ISSR_208010032_OP_OTH_AM">#REF!</definedName>
    <definedName name="E_KEYWORD_ISSR_208010032_OP_OTH_EMEA" localSheetId="0">#REF!</definedName>
    <definedName name="E_KEYWORD_ISSR_208010032_OP_OTH_EMEA">#REF!</definedName>
    <definedName name="E_KEYWORD_ISSR_208010032_OP_OTHER" localSheetId="0">#REF!</definedName>
    <definedName name="E_KEYWORD_ISSR_208010032_OP_OTHER">#REF!</definedName>
    <definedName name="E_KEYWORD_ISSR_208010032_OP_POR" localSheetId="0">#REF!</definedName>
    <definedName name="E_KEYWORD_ISSR_208010032_OP_POR">#REF!</definedName>
    <definedName name="E_KEYWORD_ISSR_208010032_OP_RUSSIA" localSheetId="0">#REF!</definedName>
    <definedName name="E_KEYWORD_ISSR_208010032_OP_RUSSIA">#REF!</definedName>
    <definedName name="E_KEYWORD_ISSR_208010032_OP_SK" localSheetId="0">#REF!</definedName>
    <definedName name="E_KEYWORD_ISSR_208010032_OP_SK">#REF!</definedName>
    <definedName name="E_KEYWORD_ISSR_208010032_OP_SPA" localSheetId="0">#REF!</definedName>
    <definedName name="E_KEYWORD_ISSR_208010032_OP_SPA">#REF!</definedName>
    <definedName name="E_KEYWORD_ISSR_208010032_OP_SWE" localSheetId="0">#REF!</definedName>
    <definedName name="E_KEYWORD_ISSR_208010032_OP_SWE">#REF!</definedName>
    <definedName name="E_KEYWORD_ISSR_208010032_OP_SWIT" localSheetId="0">#REF!</definedName>
    <definedName name="E_KEYWORD_ISSR_208010032_OP_SWIT">#REF!</definedName>
    <definedName name="E_KEYWORD_ISSR_208010032_OP_TOT_AM" localSheetId="0">#REF!</definedName>
    <definedName name="E_KEYWORD_ISSR_208010032_OP_TOT_AM">#REF!</definedName>
    <definedName name="E_KEYWORD_ISSR_208010032_OP_TOT_ASIA" localSheetId="0">#REF!</definedName>
    <definedName name="E_KEYWORD_ISSR_208010032_OP_TOT_ASIA">#REF!</definedName>
    <definedName name="E_KEYWORD_ISSR_208010032_OP_TOT_EMEA" localSheetId="0">#REF!</definedName>
    <definedName name="E_KEYWORD_ISSR_208010032_OP_TOT_EMEA">#REF!</definedName>
    <definedName name="E_KEYWORD_ISSR_208010032_OP_UK" localSheetId="0">#REF!</definedName>
    <definedName name="E_KEYWORD_ISSR_208010032_OP_UK">#REF!</definedName>
    <definedName name="E_KEYWORD_ISSR_208010032_OP_US" localSheetId="0">#REF!</definedName>
    <definedName name="E_KEYWORD_ISSR_208010032_OP_US">#REF!</definedName>
    <definedName name="E_KEYWORD_ISSR_208010032_SALES_DEN" localSheetId="0">#REF!</definedName>
    <definedName name="E_KEYWORD_ISSR_208010032_SALES_DEN">#REF!</definedName>
    <definedName name="E_KEYWORD_ISSR_208010032_SALES_FIN" localSheetId="0">#REF!</definedName>
    <definedName name="E_KEYWORD_ISSR_208010032_SALES_FIN">#REF!</definedName>
    <definedName name="E_KEYWORD_ISSR_208010032_SALES_ICE" localSheetId="0">#REF!</definedName>
    <definedName name="E_KEYWORD_ISSR_208010032_SALES_ICE">#REF!</definedName>
    <definedName name="E_shr01AACB" localSheetId="0">#REF!</definedName>
    <definedName name="E_shr01AACB">#REF!</definedName>
    <definedName name="E_shr01AEN" localSheetId="0">#REF!</definedName>
    <definedName name="E_shr01AEN">#REF!</definedName>
    <definedName name="E_shr01AOL" localSheetId="0">#REF!</definedName>
    <definedName name="E_shr01AOL">#REF!</definedName>
    <definedName name="E_shr01BBI" localSheetId="0">#REF!</definedName>
    <definedName name="E_shr01BBI">#REF!</definedName>
    <definedName name="E_shr01CRWN" localSheetId="0">#REF!</definedName>
    <definedName name="E_shr01CRWN">#REF!</definedName>
    <definedName name="E_shr01DIS" localSheetId="0">#REF!</definedName>
    <definedName name="E_shr01DIS">#REF!</definedName>
    <definedName name="E_shr01FOX" localSheetId="0">#REF!</definedName>
    <definedName name="E_shr01FOX">#REF!</definedName>
    <definedName name="E_shr01HLYW" localSheetId="0">#REF!</definedName>
    <definedName name="E_shr01HLYW">#REF!</definedName>
    <definedName name="E_shr01IMAX" localSheetId="0">#REF!</definedName>
    <definedName name="E_shr01IMAX">#REF!</definedName>
    <definedName name="E_shr01MGM" localSheetId="0">#REF!</definedName>
    <definedName name="E_shr01MGM">#REF!</definedName>
    <definedName name="E_shr01NWS" localSheetId="0">#REF!</definedName>
    <definedName name="E_shr01NWS">#REF!</definedName>
    <definedName name="E_shr01NWSA" localSheetId="0">#REF!</definedName>
    <definedName name="E_shr01NWSA">#REF!</definedName>
    <definedName name="E_shr01NWSAexFOX" localSheetId="0">#REF!</definedName>
    <definedName name="E_shr01NWSAexFOX">#REF!</definedName>
    <definedName name="E_shr01RMG" localSheetId="0">#REF!</definedName>
    <definedName name="E_shr01RMG">#REF!</definedName>
    <definedName name="E_shr01USAI" localSheetId="0">#REF!</definedName>
    <definedName name="E_shr01USAI">#REF!</definedName>
    <definedName name="E_shr01V" localSheetId="0">#REF!</definedName>
    <definedName name="E_shr01V">#REF!</definedName>
    <definedName name="E_shr01VIAB" localSheetId="0">#REF!</definedName>
    <definedName name="E_shr01VIAB">#REF!</definedName>
    <definedName name="EA" localSheetId="0">#REF!</definedName>
    <definedName name="EA">#REF!</definedName>
    <definedName name="earniing" localSheetId="0">#REF!</definedName>
    <definedName name="earniing">#REF!</definedName>
    <definedName name="Earning_Per_Share" localSheetId="0">#REF!</definedName>
    <definedName name="Earning_Per_Share">#REF!</definedName>
    <definedName name="Earnings" localSheetId="0">#REF!</definedName>
    <definedName name="Earnings">#REF!</definedName>
    <definedName name="earningsforecast" localSheetId="0">#REF!</definedName>
    <definedName name="earningsforecast">#REF!</definedName>
    <definedName name="EB" localSheetId="0">#REF!</definedName>
    <definedName name="EB">#REF!</definedName>
    <definedName name="EBDIAT" localSheetId="0">#REF!</definedName>
    <definedName name="EBDIAT">#REF!</definedName>
    <definedName name="EBgrow02AACB" localSheetId="0">#REF!</definedName>
    <definedName name="EBgrow02AACB">#REF!</definedName>
    <definedName name="EBgrow02AEN" localSheetId="0">#REF!</definedName>
    <definedName name="EBgrow02AEN">#REF!</definedName>
    <definedName name="EBgrow02AOL" localSheetId="0">#REF!</definedName>
    <definedName name="EBgrow02AOL">#REF!</definedName>
    <definedName name="EBgrow02BBI" localSheetId="0">#REF!</definedName>
    <definedName name="EBgrow02BBI">#REF!</definedName>
    <definedName name="EBgrow02CRWN" localSheetId="0">#REF!</definedName>
    <definedName name="EBgrow02CRWN">#REF!</definedName>
    <definedName name="EBgrow02DIS" localSheetId="0">#REF!</definedName>
    <definedName name="EBgrow02DIS">#REF!</definedName>
    <definedName name="EBgrow02FOX" localSheetId="0">#REF!</definedName>
    <definedName name="EBgrow02FOX">#REF!</definedName>
    <definedName name="EBgrow02HLYW" localSheetId="0">#REF!</definedName>
    <definedName name="EBgrow02HLYW">#REF!</definedName>
    <definedName name="EBgrow02IMAX" localSheetId="0">#REF!</definedName>
    <definedName name="EBgrow02IMAX">#REF!</definedName>
    <definedName name="EBgrow02MGM" localSheetId="0">#REF!</definedName>
    <definedName name="EBgrow02MGM">#REF!</definedName>
    <definedName name="EBgrow02NWS" localSheetId="0">#REF!</definedName>
    <definedName name="EBgrow02NWS">#REF!</definedName>
    <definedName name="EBgrow02NWSA" localSheetId="0">#REF!</definedName>
    <definedName name="EBgrow02NWSA">#REF!</definedName>
    <definedName name="EBgrow02NWSAexFOX" localSheetId="0">#REF!</definedName>
    <definedName name="EBgrow02NWSAexFOX">#REF!</definedName>
    <definedName name="EBgrow02RMG" localSheetId="0">#REF!</definedName>
    <definedName name="EBgrow02RMG">#REF!</definedName>
    <definedName name="EBgrow02USAI" localSheetId="0">#REF!</definedName>
    <definedName name="EBgrow02USAI">#REF!</definedName>
    <definedName name="EBgrow02V" localSheetId="0">#REF!</definedName>
    <definedName name="EBgrow02V">#REF!</definedName>
    <definedName name="EBgrow02VIAB" localSheetId="0">#REF!</definedName>
    <definedName name="EBgrow02VIAB">#REF!</definedName>
    <definedName name="EBgrow03AOL" localSheetId="0">#REF!</definedName>
    <definedName name="EBgrow03AOL">#REF!</definedName>
    <definedName name="EBgrow03DIS" localSheetId="0">#REF!</definedName>
    <definedName name="EBgrow03DIS">#REF!</definedName>
    <definedName name="EBgrow03FOX" localSheetId="0">#REF!</definedName>
    <definedName name="EBgrow03FOX">#REF!</definedName>
    <definedName name="EBgrow03NWS" localSheetId="0">#REF!</definedName>
    <definedName name="EBgrow03NWS">#REF!</definedName>
    <definedName name="EBgrow03NWSA" localSheetId="0">#REF!</definedName>
    <definedName name="EBgrow03NWSA">#REF!</definedName>
    <definedName name="EBgrow03NWSAexFOX" localSheetId="0">#REF!</definedName>
    <definedName name="EBgrow03NWSAexFOX">#REF!</definedName>
    <definedName name="EBgrow03USAI" localSheetId="0">#REF!</definedName>
    <definedName name="EBgrow03USAI">#REF!</definedName>
    <definedName name="EBgrow03V" localSheetId="0">#REF!</definedName>
    <definedName name="EBgrow03V">#REF!</definedName>
    <definedName name="EBgrow03VIAB" localSheetId="0">#REF!</definedName>
    <definedName name="EBgrow03VIAB">#REF!</definedName>
    <definedName name="EBIT" localSheetId="0">#REF!</definedName>
    <definedName name="EBIT">#REF!</definedName>
    <definedName name="EBIT_fore" localSheetId="0">#REF!</definedName>
    <definedName name="EBIT_fore">#REF!</definedName>
    <definedName name="EBIT_margin" localSheetId="0">#REF!</definedName>
    <definedName name="EBIT_margin">#REF!</definedName>
    <definedName name="EBIT_margin_fore" localSheetId="0">#REF!</definedName>
    <definedName name="EBIT_margin_fore">#REF!</definedName>
    <definedName name="EBITA" localSheetId="0">#REF!</definedName>
    <definedName name="EBITA">#REF!</definedName>
    <definedName name="EBITA_fore" localSheetId="0">#REF!</definedName>
    <definedName name="EBITA_fore">#REF!</definedName>
    <definedName name="EBITD" localSheetId="0">#REF!</definedName>
    <definedName name="EBITD">#REF!</definedName>
    <definedName name="EBITDA" localSheetId="0">#REF!</definedName>
    <definedName name="EBITDA">#REF!</definedName>
    <definedName name="EBITDA_DCF" localSheetId="0">#REF!</definedName>
    <definedName name="EBITDA_DCF">#REF!</definedName>
    <definedName name="EBITDA_fore" localSheetId="0">#REF!</definedName>
    <definedName name="EBITDA_fore">#REF!</definedName>
    <definedName name="EBITDA_growth_avg" localSheetId="0">#REF!</definedName>
    <definedName name="EBITDA_growth_avg">#REF!</definedName>
    <definedName name="EBITDA_INT" localSheetId="0">#REF!</definedName>
    <definedName name="EBITDA_INT">#REF!</definedName>
    <definedName name="EBITDA_MAR" localSheetId="0">#REF!</definedName>
    <definedName name="EBITDA_MAR">#REF!</definedName>
    <definedName name="EBITDA_margin" localSheetId="0">#REF!</definedName>
    <definedName name="EBITDA_margin">#REF!</definedName>
    <definedName name="EBITDA_margin_fore" localSheetId="0">#REF!</definedName>
    <definedName name="EBITDA_margin_fore">#REF!</definedName>
    <definedName name="EBITDA_Share" localSheetId="0">#REF!</definedName>
    <definedName name="EBITDA_Share">#REF!</definedName>
    <definedName name="EBITDA00" localSheetId="0">#REF!</definedName>
    <definedName name="EBITDA00">#REF!</definedName>
    <definedName name="EBITDA00PF" localSheetId="0">#REF!</definedName>
    <definedName name="EBITDA00PF">#REF!</definedName>
    <definedName name="EBITDA01" localSheetId="0">#REF!</definedName>
    <definedName name="EBITDA01">#REF!</definedName>
    <definedName name="EBITDA01PF" localSheetId="0">#REF!</definedName>
    <definedName name="EBITDA01PF">#REF!</definedName>
    <definedName name="EBITDA02" localSheetId="0">#REF!</definedName>
    <definedName name="EBITDA02">#REF!</definedName>
    <definedName name="EBITDA02PF" localSheetId="0">#REF!</definedName>
    <definedName name="EBITDA02PF">#REF!</definedName>
    <definedName name="EBITDA03" localSheetId="0">#REF!</definedName>
    <definedName name="EBITDA03">#REF!</definedName>
    <definedName name="ebitda100" localSheetId="0">#REF!</definedName>
    <definedName name="ebitda100">#REF!</definedName>
    <definedName name="ebitda101" localSheetId="0">#REF!</definedName>
    <definedName name="ebitda101">#REF!</definedName>
    <definedName name="ebitda102" localSheetId="0">#REF!</definedName>
    <definedName name="ebitda102">#REF!</definedName>
    <definedName name="ebitda1998" localSheetId="0">#REF!</definedName>
    <definedName name="ebitda1998">#REF!</definedName>
    <definedName name="ebitda1999" localSheetId="0">#REF!</definedName>
    <definedName name="ebitda1999">#REF!</definedName>
    <definedName name="ebitda1q97" localSheetId="0">#REF!</definedName>
    <definedName name="ebitda1q97">#REF!</definedName>
    <definedName name="EBITDA93" localSheetId="0">#REF!</definedName>
    <definedName name="EBITDA93">#REF!</definedName>
    <definedName name="EBITDA94" localSheetId="0">#REF!</definedName>
    <definedName name="EBITDA94">#REF!</definedName>
    <definedName name="EBITDA95" localSheetId="0">#REF!</definedName>
    <definedName name="EBITDA95">#REF!</definedName>
    <definedName name="EBITDA99" localSheetId="0">#REF!</definedName>
    <definedName name="EBITDA99">#REF!</definedName>
    <definedName name="ebitdagrg2001" localSheetId="0">#REF!</definedName>
    <definedName name="ebitdagrg2001">#REF!</definedName>
    <definedName name="ebitdagrowth" localSheetId="0">#REF!</definedName>
    <definedName name="ebitdagrowth">#REF!</definedName>
    <definedName name="EBITDAMARG00" localSheetId="0">#REF!</definedName>
    <definedName name="EBITDAMARG00">#REF!</definedName>
    <definedName name="EBITDAMARG01" localSheetId="0">#REF!</definedName>
    <definedName name="EBITDAMARG01">#REF!</definedName>
    <definedName name="EBITDAMARG02" localSheetId="0">#REF!</definedName>
    <definedName name="EBITDAMARG02">#REF!</definedName>
    <definedName name="EBITDAMARG03" localSheetId="0">#REF!</definedName>
    <definedName name="EBITDAMARG03">#REF!</definedName>
    <definedName name="EBITDAMARG98" localSheetId="0">#REF!</definedName>
    <definedName name="EBITDAMARG98">#REF!</definedName>
    <definedName name="EBITDAMARG99" localSheetId="0">#REF!</definedName>
    <definedName name="EBITDAMARG99">#REF!</definedName>
    <definedName name="EBITDAMult01AACB" localSheetId="0">#REF!</definedName>
    <definedName name="EBITDAMult01AACB">#REF!</definedName>
    <definedName name="EBITDAMult01AEN" localSheetId="0">#REF!</definedName>
    <definedName name="EBITDAMult01AEN">#REF!</definedName>
    <definedName name="EBITDAMult01AOL" localSheetId="0">#REF!</definedName>
    <definedName name="EBITDAMult01AOL">#REF!</definedName>
    <definedName name="EBITDAMult01BBI" localSheetId="0">#REF!</definedName>
    <definedName name="EBITDAMult01BBI">#REF!</definedName>
    <definedName name="EBITDAMult01CRWN" localSheetId="0">#REF!</definedName>
    <definedName name="EBITDAMult01CRWN">#REF!</definedName>
    <definedName name="EBITDAMult01DIS" localSheetId="0">#REF!</definedName>
    <definedName name="EBITDAMult01DIS">#REF!</definedName>
    <definedName name="EBITDAMult01FOX" localSheetId="0">#REF!</definedName>
    <definedName name="EBITDAMult01FOX">#REF!</definedName>
    <definedName name="EBITDAMult01HLYW" localSheetId="0">#REF!</definedName>
    <definedName name="EBITDAMult01HLYW">#REF!</definedName>
    <definedName name="EBITDAMult01IMAX" localSheetId="0">#REF!</definedName>
    <definedName name="EBITDAMult01IMAX">#REF!</definedName>
    <definedName name="EBITDAMult01MGM" localSheetId="0">#REF!</definedName>
    <definedName name="EBITDAMult01MGM">#REF!</definedName>
    <definedName name="EBITDAMult01NWS" localSheetId="0">#REF!</definedName>
    <definedName name="EBITDAMult01NWS">#REF!</definedName>
    <definedName name="EBITDAMult01NWSA" localSheetId="0">#REF!</definedName>
    <definedName name="EBITDAMult01NWSA">#REF!</definedName>
    <definedName name="EBITDAMult01NWSAexFOX" localSheetId="0">#REF!</definedName>
    <definedName name="EBITDAMult01NWSAexFOX">#REF!</definedName>
    <definedName name="EBITDAMult01RMG" localSheetId="0">#REF!</definedName>
    <definedName name="EBITDAMult01RMG">#REF!</definedName>
    <definedName name="EBITDAMult01USAI" localSheetId="0">#REF!</definedName>
    <definedName name="EBITDAMult01USAI">#REF!</definedName>
    <definedName name="EBITDAMult01V" localSheetId="0">#REF!</definedName>
    <definedName name="EBITDAMult01V">#REF!</definedName>
    <definedName name="EBITDAMult01VIAB" localSheetId="0">#REF!</definedName>
    <definedName name="EBITDAMult01VIAB">#REF!</definedName>
    <definedName name="EBITDAMult02_AACB" localSheetId="0">#REF!</definedName>
    <definedName name="EBITDAMult02_AACB">#REF!</definedName>
    <definedName name="EBITDAMult02_AEN" localSheetId="0">#REF!</definedName>
    <definedName name="EBITDAMult02_AEN">#REF!</definedName>
    <definedName name="EBITDAMult02_MGM" localSheetId="0">#REF!</definedName>
    <definedName name="EBITDAMult02_MGM">#REF!</definedName>
    <definedName name="EBITDAMult02DIS" localSheetId="0">#REF!</definedName>
    <definedName name="EBITDAMult02DIS">#REF!</definedName>
    <definedName name="EBITDAMult02FOX" localSheetId="0">#REF!</definedName>
    <definedName name="EBITDAMult02FOX">#REF!</definedName>
    <definedName name="EBITDAMult02VIAB" localSheetId="0">#REF!</definedName>
    <definedName name="EBITDAMult02VIAB">#REF!</definedName>
    <definedName name="EBITDAMult03_AACB" localSheetId="0">#REF!</definedName>
    <definedName name="EBITDAMult03_AACB">#REF!</definedName>
    <definedName name="EBITDAMult03_AEN" localSheetId="0">#REF!</definedName>
    <definedName name="EBITDAMult03_AEN">#REF!</definedName>
    <definedName name="EBITDAMult03DIS" localSheetId="0">#REF!</definedName>
    <definedName name="EBITDAMult03DIS">#REF!</definedName>
    <definedName name="EBITDAMult03FOX" localSheetId="0">#REF!</definedName>
    <definedName name="EBITDAMult03FOX">#REF!</definedName>
    <definedName name="EBITDAMult03MGM" localSheetId="0">#REF!</definedName>
    <definedName name="EBITDAMult03MGM">#REF!</definedName>
    <definedName name="EBITDAMult03VIAB" localSheetId="0">#REF!</definedName>
    <definedName name="EBITDAMult03VIAB">#REF!</definedName>
    <definedName name="EBITDAval03MGM" localSheetId="0">#REF!</definedName>
    <definedName name="EBITDAval03MGM">#REF!</definedName>
    <definedName name="EBITDBreakingOutRandPD" localSheetId="0">#REF!</definedName>
    <definedName name="EBITDBreakingOutRandPD">#REF!</definedName>
    <definedName name="EBITDSUMMARY" localSheetId="0">#REF!</definedName>
    <definedName name="EBITDSUMMARY">#REF!</definedName>
    <definedName name="EBITDTreatingLeaseExpenseasDebtandInterestExpense" localSheetId="0">#REF!</definedName>
    <definedName name="EBITDTreatingLeaseExpenseasDebtandInterestExpense">#REF!</definedName>
    <definedName name="EBITDTreatingLeaseExpenseAsInterestExpenseandDebtandBreakingOutRandPD" localSheetId="0">#REF!</definedName>
    <definedName name="EBITDTreatingLeaseExpenseAsInterestExpenseandDebtandBreakingOutRandPD">#REF!</definedName>
    <definedName name="EBITrep01_AACB" localSheetId="0">#REF!</definedName>
    <definedName name="EBITrep01_AACB">#REF!</definedName>
    <definedName name="EBITrep01_AEN" localSheetId="0">#REF!</definedName>
    <definedName name="EBITrep01_AEN">#REF!</definedName>
    <definedName name="EBITrep01_AOL" localSheetId="0">#REF!</definedName>
    <definedName name="EBITrep01_AOL">#REF!</definedName>
    <definedName name="EBITrep01_BBI" localSheetId="0">#REF!</definedName>
    <definedName name="EBITrep01_BBI">#REF!</definedName>
    <definedName name="EBITrep01_CRWN" localSheetId="0">#REF!</definedName>
    <definedName name="EBITrep01_CRWN">#REF!</definedName>
    <definedName name="EBITrep01_DIS" localSheetId="0">#REF!</definedName>
    <definedName name="EBITrep01_DIS">#REF!</definedName>
    <definedName name="EBITrep01_FOX" localSheetId="0">#REF!</definedName>
    <definedName name="EBITrep01_FOX">#REF!</definedName>
    <definedName name="EBITrep01_HLYW" localSheetId="0">#REF!</definedName>
    <definedName name="EBITrep01_HLYW">#REF!</definedName>
    <definedName name="EBITrep01_IMAX" localSheetId="0">#REF!</definedName>
    <definedName name="EBITrep01_IMAX">#REF!</definedName>
    <definedName name="EBITrep01_MGM" localSheetId="0">#REF!</definedName>
    <definedName name="EBITrep01_MGM">#REF!</definedName>
    <definedName name="EBITrep01_NWS" localSheetId="0">#REF!</definedName>
    <definedName name="EBITrep01_NWS">#REF!</definedName>
    <definedName name="EBITrep01_NWSA" localSheetId="0">#REF!</definedName>
    <definedName name="EBITrep01_NWSA">#REF!</definedName>
    <definedName name="EBITrep01_NWSAexFOX" localSheetId="0">#REF!</definedName>
    <definedName name="EBITrep01_NWSAexFOX">#REF!</definedName>
    <definedName name="EBITrep01_RMG" localSheetId="0">#REF!</definedName>
    <definedName name="EBITrep01_RMG">#REF!</definedName>
    <definedName name="EBITrep01_USAI" localSheetId="0">#REF!</definedName>
    <definedName name="EBITrep01_USAI">#REF!</definedName>
    <definedName name="EBITrep01_V" localSheetId="0">#REF!</definedName>
    <definedName name="EBITrep01_V">#REF!</definedName>
    <definedName name="EBITrep01_VIAB" localSheetId="0">#REF!</definedName>
    <definedName name="EBITrep01_VIAB">#REF!</definedName>
    <definedName name="EBITval01_AACB" localSheetId="0">#REF!</definedName>
    <definedName name="EBITval01_AACB">#REF!</definedName>
    <definedName name="EBITval01_AEN" localSheetId="0">#REF!</definedName>
    <definedName name="EBITval01_AEN">#REF!</definedName>
    <definedName name="EBITval01_AOL" localSheetId="0">#REF!</definedName>
    <definedName name="EBITval01_AOL">#REF!</definedName>
    <definedName name="EBITval01_BBI" localSheetId="0">#REF!</definedName>
    <definedName name="EBITval01_BBI">#REF!</definedName>
    <definedName name="EBITval01_CRWN" localSheetId="0">#REF!</definedName>
    <definedName name="EBITval01_CRWN">#REF!</definedName>
    <definedName name="EBITval01_DIS" localSheetId="0">#REF!</definedName>
    <definedName name="EBITval01_DIS">#REF!</definedName>
    <definedName name="EBITval01_FOX" localSheetId="0">#REF!</definedName>
    <definedName name="EBITval01_FOX">#REF!</definedName>
    <definedName name="EBITval01_HLYW" localSheetId="0">#REF!</definedName>
    <definedName name="EBITval01_HLYW">#REF!</definedName>
    <definedName name="EBITval01_IMAX" localSheetId="0">#REF!</definedName>
    <definedName name="EBITval01_IMAX">#REF!</definedName>
    <definedName name="EBITval01_MGM" localSheetId="0">#REF!</definedName>
    <definedName name="EBITval01_MGM">#REF!</definedName>
    <definedName name="EBITval01_NWS" localSheetId="0">#REF!</definedName>
    <definedName name="EBITval01_NWS">#REF!</definedName>
    <definedName name="EBITval01_NWSA" localSheetId="0">#REF!</definedName>
    <definedName name="EBITval01_NWSA">#REF!</definedName>
    <definedName name="EBITval01_NWSAexFOX" localSheetId="0">#REF!</definedName>
    <definedName name="EBITval01_NWSAexFOX">#REF!</definedName>
    <definedName name="EBITval01_RMG" localSheetId="0">#REF!</definedName>
    <definedName name="EBITval01_RMG">#REF!</definedName>
    <definedName name="EBITval01_USAI" localSheetId="0">#REF!</definedName>
    <definedName name="EBITval01_USAI">#REF!</definedName>
    <definedName name="EBITval01_V" localSheetId="0">#REF!</definedName>
    <definedName name="EBITval01_V">#REF!</definedName>
    <definedName name="EBITval01_VIAB" localSheetId="0">#REF!</definedName>
    <definedName name="EBITval01_VIAB">#REF!</definedName>
    <definedName name="EC" localSheetId="0">#REF!</definedName>
    <definedName name="EC">#REF!</definedName>
    <definedName name="ecom_costs" localSheetId="0">#REF!</definedName>
    <definedName name="ecom_costs">#REF!</definedName>
    <definedName name="ecom_gm" localSheetId="0">#REF!</definedName>
    <definedName name="ecom_gm">#REF!</definedName>
    <definedName name="ecom_gp" localSheetId="0">#REF!</definedName>
    <definedName name="ecom_gp">#REF!</definedName>
    <definedName name="ecom_revs" localSheetId="0">#REF!</definedName>
    <definedName name="ecom_revs">#REF!</definedName>
    <definedName name="ED" localSheetId="0">#REF!</definedName>
    <definedName name="ED">#REF!</definedName>
    <definedName name="ED_Q" localSheetId="0">#REF!</definedName>
    <definedName name="ED_Q">#REF!</definedName>
    <definedName name="edGetFileName" localSheetId="0">#REF!</definedName>
    <definedName name="edGetFileName">#REF!</definedName>
    <definedName name="edl_Detailed" localSheetId="0">#REF!</definedName>
    <definedName name="edl_Detailed">#REF!</definedName>
    <definedName name="edps00" localSheetId="0">#REF!</definedName>
    <definedName name="edps00">#REF!</definedName>
    <definedName name="edps01" localSheetId="0">#REF!</definedName>
    <definedName name="edps01">#REF!</definedName>
    <definedName name="edps98" localSheetId="0">#REF!</definedName>
    <definedName name="edps98">#REF!</definedName>
    <definedName name="edps99" localSheetId="0">#REF!</definedName>
    <definedName name="edps99">#REF!</definedName>
    <definedName name="Edu_Price" localSheetId="0">#REF!</definedName>
    <definedName name="Edu_Price">#REF!</definedName>
    <definedName name="ee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E">#REF!</definedName>
    <definedName name="eee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ee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EEEE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EEEEE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EEEEEE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EEEEEE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eepsfd00" localSheetId="0">#REF!</definedName>
    <definedName name="eepsfd00">#REF!</definedName>
    <definedName name="eepsfd01" localSheetId="0">#REF!</definedName>
    <definedName name="eepsfd01">#REF!</definedName>
    <definedName name="eepsfd98" localSheetId="0">#REF!</definedName>
    <definedName name="eepsfd98">#REF!</definedName>
    <definedName name="eepsfd99" localSheetId="0">#REF!</definedName>
    <definedName name="eepsfd99">#REF!</definedName>
    <definedName name="EG_DPS" localSheetId="0">#REF!</definedName>
    <definedName name="EG_DPS">#REF!</definedName>
    <definedName name="EG_Net_Profit" localSheetId="0">#REF!</definedName>
    <definedName name="EG_Net_Profit">#REF!</definedName>
    <definedName name="ELEC" localSheetId="0">#REF!</definedName>
    <definedName name="ELEC">#REF!</definedName>
    <definedName name="Elim" localSheetId="0">#REF!</definedName>
    <definedName name="Elim">#REF!</definedName>
    <definedName name="ElimBalanceSheet" localSheetId="0">#REF!</definedName>
    <definedName name="ElimBalanceSheet">#REF!</definedName>
    <definedName name="ElimCashFlow" localSheetId="0">#REF!</definedName>
    <definedName name="ElimCashFlow">#REF!</definedName>
    <definedName name="Eliminated" localSheetId="0">#REF!</definedName>
    <definedName name="Eliminated">#REF!</definedName>
    <definedName name="ElimIncomeStatement" localSheetId="0">#REF!</definedName>
    <definedName name="ElimIncomeStatement">#REF!</definedName>
    <definedName name="Employees" localSheetId="0">#REF!</definedName>
    <definedName name="Employees">#REF!</definedName>
    <definedName name="end" localSheetId="0">#REF!</definedName>
    <definedName name="end">#REF!</definedName>
    <definedName name="enetinc00" localSheetId="0">#REF!</definedName>
    <definedName name="enetinc00">#REF!</definedName>
    <definedName name="enetinc01" localSheetId="0">#REF!</definedName>
    <definedName name="enetinc01">#REF!</definedName>
    <definedName name="enetinc98" localSheetId="0">#REF!</definedName>
    <definedName name="enetinc98">#REF!</definedName>
    <definedName name="enetinc99" localSheetId="0">#REF!</definedName>
    <definedName name="enetinc99">#REF!</definedName>
    <definedName name="entEBITDA01" localSheetId="0">#REF!</definedName>
    <definedName name="entEBITDA01">#REF!</definedName>
    <definedName name="enterprise_value" localSheetId="0">#REF!</definedName>
    <definedName name="enterprise_value">#REF!</definedName>
    <definedName name="eoy" localSheetId="0">#REF!</definedName>
    <definedName name="eoy">#REF!</definedName>
    <definedName name="epretax00" localSheetId="0">#REF!</definedName>
    <definedName name="epretax00">#REF!</definedName>
    <definedName name="epretax01" localSheetId="0">#REF!</definedName>
    <definedName name="epretax01">#REF!</definedName>
    <definedName name="epretax98" localSheetId="0">#REF!</definedName>
    <definedName name="epretax98">#REF!</definedName>
    <definedName name="epretax99" localSheetId="0">#REF!</definedName>
    <definedName name="epretax99">#REF!</definedName>
    <definedName name="EPS" localSheetId="0">#REF!</definedName>
    <definedName name="EPS">#REF!</definedName>
    <definedName name="eps_fiscal_yr_change_comment" localSheetId="0">#REF!</definedName>
    <definedName name="eps_fiscal_yr_change_comment">#REF!</definedName>
    <definedName name="EPS_growth_avg" localSheetId="0">#REF!</definedName>
    <definedName name="EPS_growth_avg">#REF!</definedName>
    <definedName name="eps00" localSheetId="0">#REF!</definedName>
    <definedName name="eps00">#REF!</definedName>
    <definedName name="EPS00PF" localSheetId="0">#REF!</definedName>
    <definedName name="EPS00PF">#REF!</definedName>
    <definedName name="EPS01_AACB" localSheetId="0">#REF!</definedName>
    <definedName name="EPS01_AACB">#REF!</definedName>
    <definedName name="EPS01_AEN" localSheetId="0">#REF!</definedName>
    <definedName name="EPS01_AEN">#REF!</definedName>
    <definedName name="EPS01_AOL" localSheetId="0">#REF!</definedName>
    <definedName name="EPS01_AOL">#REF!</definedName>
    <definedName name="EPS01_BBI" localSheetId="0">#REF!</definedName>
    <definedName name="EPS01_BBI">#REF!</definedName>
    <definedName name="EPS01_CRWN" localSheetId="0">#REF!</definedName>
    <definedName name="EPS01_CRWN">#REF!</definedName>
    <definedName name="EPS01_DIS" localSheetId="0">#REF!</definedName>
    <definedName name="EPS01_DIS">#REF!</definedName>
    <definedName name="EPS01_FOX" localSheetId="0">#REF!</definedName>
    <definedName name="EPS01_FOX">#REF!</definedName>
    <definedName name="EPS01_HLYW" localSheetId="0">#REF!</definedName>
    <definedName name="EPS01_HLYW">#REF!</definedName>
    <definedName name="EPS01_IMAX" localSheetId="0">#REF!</definedName>
    <definedName name="EPS01_IMAX">#REF!</definedName>
    <definedName name="EPS01_MGM" localSheetId="0">#REF!</definedName>
    <definedName name="EPS01_MGM">#REF!</definedName>
    <definedName name="EPS01_NWS" localSheetId="0">#REF!</definedName>
    <definedName name="EPS01_NWS">#REF!</definedName>
    <definedName name="EPS01_NWSA" localSheetId="0">#REF!</definedName>
    <definedName name="EPS01_NWSA">#REF!</definedName>
    <definedName name="EPS01_RMG" localSheetId="0">#REF!</definedName>
    <definedName name="EPS01_RMG">#REF!</definedName>
    <definedName name="EPS01_VIAB" localSheetId="0">#REF!</definedName>
    <definedName name="EPS01_VIAB">#REF!</definedName>
    <definedName name="EPS03MGM" localSheetId="0">#REF!</definedName>
    <definedName name="EPS03MGM">#REF!</definedName>
    <definedName name="EPS99PF" localSheetId="0">#REF!</definedName>
    <definedName name="EPS99PF">#REF!</definedName>
    <definedName name="EPSEstimate" localSheetId="0">#REF!</definedName>
    <definedName name="EPSEstimate">#REF!</definedName>
    <definedName name="epsfd00" localSheetId="0">#REF!</definedName>
    <definedName name="epsfd00">#REF!</definedName>
    <definedName name="epsfd00e" localSheetId="0">#REF!</definedName>
    <definedName name="epsfd00e">#REF!</definedName>
    <definedName name="epsfd01" localSheetId="0">#REF!</definedName>
    <definedName name="epsfd01">#REF!</definedName>
    <definedName name="epsfd98" localSheetId="0">#REF!</definedName>
    <definedName name="epsfd98">#REF!</definedName>
    <definedName name="epsfd98e" localSheetId="0">#REF!</definedName>
    <definedName name="epsfd98e">#REF!</definedName>
    <definedName name="epsfd99" localSheetId="0">#REF!</definedName>
    <definedName name="epsfd99">#REF!</definedName>
    <definedName name="epsfd99e" localSheetId="0">#REF!</definedName>
    <definedName name="epsfd99e">#REF!</definedName>
    <definedName name="EPSpg01_AACB" localSheetId="0">#REF!</definedName>
    <definedName name="EPSpg01_AACB">#REF!</definedName>
    <definedName name="EPSpg01_AEN" localSheetId="0">#REF!</definedName>
    <definedName name="EPSpg01_AEN">#REF!</definedName>
    <definedName name="EPSpg01_AOL" localSheetId="0">#REF!</definedName>
    <definedName name="EPSpg01_AOL">#REF!</definedName>
    <definedName name="EPSpg01_BBI" localSheetId="0">#REF!</definedName>
    <definedName name="EPSpg01_BBI">#REF!</definedName>
    <definedName name="EPSpg01_CRWN" localSheetId="0">#REF!</definedName>
    <definedName name="EPSpg01_CRWN">#REF!</definedName>
    <definedName name="EPSpg01_DIS" localSheetId="0">#REF!</definedName>
    <definedName name="EPSpg01_DIS">#REF!</definedName>
    <definedName name="EPSpg01_FOX" localSheetId="0">#REF!</definedName>
    <definedName name="EPSpg01_FOX">#REF!</definedName>
    <definedName name="EPSpg01_HLYW" localSheetId="0">#REF!</definedName>
    <definedName name="EPSpg01_HLYW">#REF!</definedName>
    <definedName name="EPSpg01_IMAX" localSheetId="0">#REF!</definedName>
    <definedName name="EPSpg01_IMAX">#REF!</definedName>
    <definedName name="EPSpg01_MGM" localSheetId="0">#REF!</definedName>
    <definedName name="EPSpg01_MGM">#REF!</definedName>
    <definedName name="EPSpg01_NWS" localSheetId="0">#REF!</definedName>
    <definedName name="EPSpg01_NWS">#REF!</definedName>
    <definedName name="EPSpg01_NWSA" localSheetId="0">#REF!</definedName>
    <definedName name="EPSpg01_NWSA">#REF!</definedName>
    <definedName name="EPSpg01_RMG" localSheetId="0">#REF!</definedName>
    <definedName name="EPSpg01_RMG">#REF!</definedName>
    <definedName name="EPSpg01_VIAB" localSheetId="0">#REF!</definedName>
    <definedName name="EPSpg01_VIAB">#REF!</definedName>
    <definedName name="EPSQ195" localSheetId="0">#REF!</definedName>
    <definedName name="EPSQ195">#REF!</definedName>
    <definedName name="EPSQ196" localSheetId="0">#REF!</definedName>
    <definedName name="EPSQ196">#REF!</definedName>
    <definedName name="EPSQ197" localSheetId="0">#REF!</definedName>
    <definedName name="EPSQ197">#REF!</definedName>
    <definedName name="EPSQ295" localSheetId="0">#REF!</definedName>
    <definedName name="EPSQ295">#REF!</definedName>
    <definedName name="EPSQ296" localSheetId="0">#REF!</definedName>
    <definedName name="EPSQ296">#REF!</definedName>
    <definedName name="EPSQ297" localSheetId="0">#REF!</definedName>
    <definedName name="EPSQ297">#REF!</definedName>
    <definedName name="EPSQ395" localSheetId="0">#REF!</definedName>
    <definedName name="EPSQ395">#REF!</definedName>
    <definedName name="EPSQ396" localSheetId="0">#REF!</definedName>
    <definedName name="EPSQ396">#REF!</definedName>
    <definedName name="EPSQ397" localSheetId="0">#REF!</definedName>
    <definedName name="EPSQ397">#REF!</definedName>
    <definedName name="EPSQ495" localSheetId="0">#REF!</definedName>
    <definedName name="EPSQ495">#REF!</definedName>
    <definedName name="EPSQ496" localSheetId="0">#REF!</definedName>
    <definedName name="EPSQ496">#REF!</definedName>
    <definedName name="EPSQ497" localSheetId="0">#REF!</definedName>
    <definedName name="EPSQ497">#REF!</definedName>
    <definedName name="EPSRegularAfterExtraordinaries" localSheetId="0">#REF!</definedName>
    <definedName name="EPSRegularAfterExtraordinaries">#REF!</definedName>
    <definedName name="EPSRegularBeforeExtraordinaries" localSheetId="0">#REF!</definedName>
    <definedName name="EPSRegularBeforeExtraordinaries">#REF!</definedName>
    <definedName name="EPSRegularExtraordinaries" localSheetId="0">#REF!</definedName>
    <definedName name="EPSRegularExtraordinaries">#REF!</definedName>
    <definedName name="EPSRegularNormalized" localSheetId="0">#REF!</definedName>
    <definedName name="EPSRegularNormalized">#REF!</definedName>
    <definedName name="EPSRegularNormalizedCalculated" localSheetId="0">#REF!</definedName>
    <definedName name="EPSRegularNormalizedCalculated">#REF!</definedName>
    <definedName name="EPSTable" localSheetId="0">#REF!</definedName>
    <definedName name="EPSTable">#REF!</definedName>
    <definedName name="EPSVAL" localSheetId="0">#REF!</definedName>
    <definedName name="EPSVAL">#REF!</definedName>
    <definedName name="EqGrwth" localSheetId="0">#REF!</definedName>
    <definedName name="EqGrwth">#REF!</definedName>
    <definedName name="EQIX" localSheetId="0">#REF!</definedName>
    <definedName name="EQIX">#REF!</definedName>
    <definedName name="EQUITY" localSheetId="0">#REF!</definedName>
    <definedName name="EQUITY">#REF!</definedName>
    <definedName name="Equity_Del_Item" localSheetId="0">#REF!</definedName>
    <definedName name="Equity_Del_Item">#REF!</definedName>
    <definedName name="Equity_increase" localSheetId="0">#REF!</definedName>
    <definedName name="Equity_increase">#REF!</definedName>
    <definedName name="Equity_Ins_Item" localSheetId="0">#REF!</definedName>
    <definedName name="Equity_Ins_Item">#REF!</definedName>
    <definedName name="equity1997" localSheetId="0">#REF!</definedName>
    <definedName name="equity1997">#REF!</definedName>
    <definedName name="equity1998" localSheetId="0">#REF!</definedName>
    <definedName name="equity1998">#REF!</definedName>
    <definedName name="equity1999" localSheetId="0">#REF!</definedName>
    <definedName name="equity1999">#REF!</definedName>
    <definedName name="equity2000" localSheetId="0">#REF!</definedName>
    <definedName name="equity2000">#REF!</definedName>
    <definedName name="equity2001" localSheetId="0">#REF!</definedName>
    <definedName name="equity2001">#REF!</definedName>
    <definedName name="equity2002" localSheetId="0">#REF!</definedName>
    <definedName name="equity2002">#REF!</definedName>
    <definedName name="equity2003" localSheetId="0">#REF!</definedName>
    <definedName name="equity2003">#REF!</definedName>
    <definedName name="EquityAdjustments">0</definedName>
    <definedName name="EquityBgn" localSheetId="0">#REF!</definedName>
    <definedName name="EquityBgn">#REF!</definedName>
    <definedName name="EquityCommonStock" localSheetId="0">#REF!</definedName>
    <definedName name="EquityCommonStock">#REF!</definedName>
    <definedName name="EquityEmployeeStockOwnershipPlan" localSheetId="0">#REF!</definedName>
    <definedName name="EquityEmployeeStockOwnershipPlan">#REF!</definedName>
    <definedName name="EquityIntlBgn" localSheetId="0">#REF!</definedName>
    <definedName name="EquityIntlBgn">#REF!</definedName>
    <definedName name="EquityLiabilitiesAssetsCheck" localSheetId="0">#REF!</definedName>
    <definedName name="EquityLiabilitiesAssetsCheck">#REF!</definedName>
    <definedName name="EquityLiabilitiesTotal" localSheetId="0">#REF!</definedName>
    <definedName name="EquityLiabilitiesTotal">#REF!</definedName>
    <definedName name="EquityNecessaryToFinanceEquity" localSheetId="0">#REF!</definedName>
    <definedName name="EquityNecessaryToFinanceEquity">#REF!</definedName>
    <definedName name="EquityOther" localSheetId="0">#REF!</definedName>
    <definedName name="EquityOther">#REF!</definedName>
    <definedName name="EquityPaidInCapital">0</definedName>
    <definedName name="EquityPreferredStock" localSheetId="0">#REF!</definedName>
    <definedName name="EquityPreferredStock">#REF!</definedName>
    <definedName name="EquityRetainedEarnings" localSheetId="0">#REF!</definedName>
    <definedName name="EquityRetainedEarnings">#REF!</definedName>
    <definedName name="EquityTotal" localSheetId="0">#REF!</definedName>
    <definedName name="EquityTotal">#REF!</definedName>
    <definedName name="EquityTreasuryStock">0</definedName>
    <definedName name="ER" localSheetId="0">#REF!</definedName>
    <definedName name="ER">#REF!</definedName>
    <definedName name="ERP" localSheetId="0">#REF!</definedName>
    <definedName name="ERP">#REF!</definedName>
    <definedName name="esnrc100c1_values" localSheetId="0" hidden="1">{"FTSE100","COMPANIES",TRUE}</definedName>
    <definedName name="esnrc100c1_values" hidden="1">{"FTSE100","COMPANIES",TRUE}</definedName>
    <definedName name="esnrc33c1_values" localSheetId="0" hidden="1">{"EUMOT","COMPANIES",TRUE}</definedName>
    <definedName name="esnrc33c1_values" hidden="1">{"EUMOT","COMPANIES",TRUE}</definedName>
    <definedName name="esnrc56c1_values" localSheetId="0" hidden="1">{"ASCONGRP","COMPANIES",TRUE}</definedName>
    <definedName name="esnrc56c1_values" hidden="1">{"ASCONGRP","COMPANIES",TRUE}</definedName>
    <definedName name="esnrc63c1_values" localSheetId="0" hidden="1">{"EUUTIGRP","COMPANIES",TRUE}</definedName>
    <definedName name="esnrc63c1_values" hidden="1">{"EUUTIGRP","COMPANIES",TRUE}</definedName>
    <definedName name="esnrc91c1_values" localSheetId="0" hidden="1">{"EUUTI","COMPANIES",TRUE}</definedName>
    <definedName name="esnrc91c1_values" hidden="1">{"EUUTI","COMPANIES",TRUE}</definedName>
    <definedName name="esnrc91c2_values" localSheetId="0" hidden="1">{"EUUTI","COMPANIES",TRUE}</definedName>
    <definedName name="esnrc91c2_values" hidden="1">{"EUUTI","COMPANIES",TRUE}</definedName>
    <definedName name="ETAX00" localSheetId="0">#REF!</definedName>
    <definedName name="ETAX00">#REF!</definedName>
    <definedName name="ETAX00PF" localSheetId="0">#REF!</definedName>
    <definedName name="ETAX00PF">#REF!</definedName>
    <definedName name="ETAX01" localSheetId="0">#REF!</definedName>
    <definedName name="ETAX01">#REF!</definedName>
    <definedName name="ETAX02" localSheetId="0">#REF!</definedName>
    <definedName name="ETAX02">#REF!</definedName>
    <definedName name="ETAX03" localSheetId="0">#REF!</definedName>
    <definedName name="ETAX03">#REF!</definedName>
    <definedName name="ETAX98" localSheetId="0">#REF!</definedName>
    <definedName name="ETAX98">#REF!</definedName>
    <definedName name="ETAX99" localSheetId="0">#REF!</definedName>
    <definedName name="ETAX99">#REF!</definedName>
    <definedName name="etaxrate00" localSheetId="0">#REF!</definedName>
    <definedName name="etaxrate00">#REF!</definedName>
    <definedName name="etaxrate01" localSheetId="0">#REF!</definedName>
    <definedName name="etaxrate01">#REF!</definedName>
    <definedName name="etaxrate98" localSheetId="0">#REF!</definedName>
    <definedName name="etaxrate98">#REF!</definedName>
    <definedName name="etaxrate99" localSheetId="0">#REF!</definedName>
    <definedName name="etaxrate99">#REF!</definedName>
    <definedName name="etc" localSheetId="0">#REF!</definedName>
    <definedName name="etc">#REF!</definedName>
    <definedName name="ETEN00" localSheetId="0">#REF!</definedName>
    <definedName name="ETEN00">#REF!</definedName>
    <definedName name="ETEN01" localSheetId="0">#REF!</definedName>
    <definedName name="ETEN01">#REF!</definedName>
    <definedName name="ETEN02" localSheetId="0">#REF!</definedName>
    <definedName name="ETEN02">#REF!</definedName>
    <definedName name="ETEN03" localSheetId="0">#REF!</definedName>
    <definedName name="ETEN03">#REF!</definedName>
    <definedName name="ETEN98" localSheetId="0">#REF!</definedName>
    <definedName name="ETEN98">#REF!</definedName>
    <definedName name="ETEN99" localSheetId="0">#REF!</definedName>
    <definedName name="ETEN99">#REF!</definedName>
    <definedName name="etotal93" localSheetId="0">#REF!</definedName>
    <definedName name="etotal93">#REF!</definedName>
    <definedName name="etotal94" localSheetId="0">#REF!</definedName>
    <definedName name="etotal94">#REF!</definedName>
    <definedName name="etotal95" localSheetId="0">#REF!</definedName>
    <definedName name="etotal95">#REF!</definedName>
    <definedName name="etotal96" localSheetId="0">#REF!</definedName>
    <definedName name="etotal96">#REF!</definedName>
    <definedName name="etotal97" localSheetId="0">#REF!</definedName>
    <definedName name="etotal97">#REF!</definedName>
    <definedName name="etotal98" localSheetId="0">#REF!</definedName>
    <definedName name="etotal98">#REF!</definedName>
    <definedName name="etotal99" localSheetId="0">#REF!</definedName>
    <definedName name="etotal99">#REF!</definedName>
    <definedName name="etotrev00" localSheetId="0">#REF!</definedName>
    <definedName name="etotrev00">#REF!</definedName>
    <definedName name="etotrev01" localSheetId="0">#REF!</definedName>
    <definedName name="etotrev01">#REF!</definedName>
    <definedName name="etotrev98" localSheetId="0">#REF!</definedName>
    <definedName name="etotrev98">#REF!</definedName>
    <definedName name="etotrev99" localSheetId="0">#REF!</definedName>
    <definedName name="etotrev99">#REF!</definedName>
    <definedName name="ETOW00" localSheetId="0">#REF!</definedName>
    <definedName name="ETOW00">#REF!</definedName>
    <definedName name="ETOW01" localSheetId="0">#REF!</definedName>
    <definedName name="ETOW01">#REF!</definedName>
    <definedName name="ETOW02" localSheetId="0">#REF!</definedName>
    <definedName name="ETOW02">#REF!</definedName>
    <definedName name="ETOW03" localSheetId="0">#REF!</definedName>
    <definedName name="ETOW03">#REF!</definedName>
    <definedName name="ETOW98" localSheetId="0">#REF!</definedName>
    <definedName name="ETOW98">#REF!</definedName>
    <definedName name="ETOW99" localSheetId="0">#REF!</definedName>
    <definedName name="ETOW99">#REF!</definedName>
    <definedName name="ETRADE" localSheetId="0">#REF!,#REF!</definedName>
    <definedName name="ETRADE">#REF!,#REF!</definedName>
    <definedName name="EU" localSheetId="0">#REF!</definedName>
    <definedName name="EU">#REF!</definedName>
    <definedName name="eurnew" localSheetId="0">#REF!</definedName>
    <definedName name="eurnew">#REF!</definedName>
    <definedName name="eurold" localSheetId="0">#REF!</definedName>
    <definedName name="eurold">#REF!</definedName>
    <definedName name="Europe_excl._Sweden" localSheetId="0">#REF!</definedName>
    <definedName name="Europe_excl._Sweden">#REF!</definedName>
    <definedName name="Europe_excl._Sweden_w" localSheetId="0">#REF!</definedName>
    <definedName name="Europe_excl._Sweden_w">#REF!</definedName>
    <definedName name="EV" localSheetId="0">#REF!</definedName>
    <definedName name="EV">#REF!</definedName>
    <definedName name="ev.Calculation" hidden="1">-4105</definedName>
    <definedName name="ev.Initialized" hidden="1">FALSE</definedName>
    <definedName name="EVA" localSheetId="0">#REF!</definedName>
    <definedName name="EVA">#REF!</definedName>
    <definedName name="EVA_TOTCAP" localSheetId="0">#REF!</definedName>
    <definedName name="EVA_TOTCAP">#REF!</definedName>
    <definedName name="ewrewre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wrewre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EX_EBITDA_INT" localSheetId="0">#REF!</definedName>
    <definedName name="EX_EBITDA_INT">#REF!</definedName>
    <definedName name="Excel_Version" localSheetId="0">#REF!</definedName>
    <definedName name="Excel_Version">#REF!</definedName>
    <definedName name="EXCEP_ITEMS" localSheetId="0">#REF!</definedName>
    <definedName name="EXCEP_ITEMS">#REF!</definedName>
    <definedName name="Except" localSheetId="0">#REF!</definedName>
    <definedName name="Except">#REF!</definedName>
    <definedName name="Exceptionals" localSheetId="0">#REF!</definedName>
    <definedName name="Exceptionals">#REF!</definedName>
    <definedName name="Excess_cash" localSheetId="0">#REF!</definedName>
    <definedName name="Excess_cash">#REF!</definedName>
    <definedName name="EXCHANGE" localSheetId="0">#REF!</definedName>
    <definedName name="EXCHANGE">#REF!</definedName>
    <definedName name="exchange_code" localSheetId="0">#REF!</definedName>
    <definedName name="exchange_code">#REF!</definedName>
    <definedName name="Exchange_Data" localSheetId="0">#REF!</definedName>
    <definedName name="Exchange_Data">#REF!</definedName>
    <definedName name="Exchange_Gain" localSheetId="0">#REF!</definedName>
    <definedName name="Exchange_Gain">#REF!</definedName>
    <definedName name="Exchange_Loss" localSheetId="0">#REF!</definedName>
    <definedName name="Exchange_Loss">#REF!</definedName>
    <definedName name="Excise___Commodity_Tax" localSheetId="0">#REF!</definedName>
    <definedName name="Excise___Commodity_Tax">#REF!</definedName>
    <definedName name="EXDATE" localSheetId="0">#REF!</definedName>
    <definedName name="EXDATE">#REF!</definedName>
    <definedName name="exds" localSheetId="0">#REF!</definedName>
    <definedName name="exds">#REF!</definedName>
    <definedName name="EXHAG" localSheetId="0">#REF!</definedName>
    <definedName name="EXHAG">#REF!</definedName>
    <definedName name="Exhibit11FullyDiluted" localSheetId="0">#REF!</definedName>
    <definedName name="Exhibit11FullyDiluted">#REF!</definedName>
    <definedName name="Exhibit11Primary" localSheetId="0">#REF!</definedName>
    <definedName name="Exhibit11Primary">#REF!</definedName>
    <definedName name="Exp___Cost_Fm_Related_Party" localSheetId="0">#REF!</definedName>
    <definedName name="Exp___Cost_Fm_Related_Party">#REF!</definedName>
    <definedName name="expansio_de_lineas" localSheetId="0">#REF!</definedName>
    <definedName name="expansio_de_lineas">#REF!</definedName>
    <definedName name="Expl_forecast_1st_yr" localSheetId="0">#REF!</definedName>
    <definedName name="Expl_forecast_1st_yr">#REF!</definedName>
    <definedName name="Expl_forecast_2nd_yr" localSheetId="0">#REF!</definedName>
    <definedName name="Expl_forecast_2nd_yr">#REF!</definedName>
    <definedName name="Expl_forecast_3rd_yr" localSheetId="0">#REF!</definedName>
    <definedName name="Expl_forecast_3rd_yr">#REF!</definedName>
    <definedName name="ExtFiles" localSheetId="0">#REF!</definedName>
    <definedName name="ExtFiles">#REF!</definedName>
    <definedName name="EXTRA_ITEMS" localSheetId="0">#REF!</definedName>
    <definedName name="EXTRA_ITEMS">#REF!</definedName>
    <definedName name="_xlnm.Extract" localSheetId="0">#REF!</definedName>
    <definedName name="_xlnm.Extract">#REF!</definedName>
    <definedName name="Extraordinary_Gain_Loss" localSheetId="0">#REF!</definedName>
    <definedName name="Extraordinary_Gain_Loss">#REF!</definedName>
    <definedName name="F" localSheetId="0">#REF!</definedName>
    <definedName name="F">#REF!</definedName>
    <definedName name="F_AFLCFM1" localSheetId="0">#REF!</definedName>
    <definedName name="F_AFLCFM1">#REF!</definedName>
    <definedName name="F_AFLCFM2" localSheetId="0">#REF!</definedName>
    <definedName name="F_AFLCFM2">#REF!</definedName>
    <definedName name="F_AFLPEM3" localSheetId="0">#REF!</definedName>
    <definedName name="F_AFLPEM3">#REF!</definedName>
    <definedName name="F_AFLPEM4" localSheetId="0">#REF!</definedName>
    <definedName name="F_AFLPEM4">#REF!</definedName>
    <definedName name="F_AFLPEMb" localSheetId="0">#REF!</definedName>
    <definedName name="F_AFLPEMb">#REF!</definedName>
    <definedName name="F_AFLSD1" localSheetId="0">#REF!</definedName>
    <definedName name="F_AFLSD1">#REF!</definedName>
    <definedName name="F_AFLSD2" localSheetId="0">#REF!</definedName>
    <definedName name="F_AFLSD2">#REF!</definedName>
    <definedName name="F_Book_value_per_share" localSheetId="0">#REF!</definedName>
    <definedName name="F_Book_value_per_share">#REF!</definedName>
    <definedName name="F_cableDCFval" localSheetId="0">#REF!</definedName>
    <definedName name="F_cableDCFval">#REF!</definedName>
    <definedName name="F_cableEARNINGS" localSheetId="0">#REF!</definedName>
    <definedName name="F_cableEARNINGS">#REF!</definedName>
    <definedName name="F_cashflow" localSheetId="0">#REF!</definedName>
    <definedName name="F_cashflow">#REF!</definedName>
    <definedName name="F_earnings" localSheetId="0">#REF!</definedName>
    <definedName name="F_earnings">#REF!</definedName>
    <definedName name="F_icableEARNIGNS" localSheetId="0">#REF!</definedName>
    <definedName name="F_icableEARNIGNS">#REF!</definedName>
    <definedName name="F_ModernTERMINAL" localSheetId="0">#REF!</definedName>
    <definedName name="F_ModernTERMINAL">#REF!</definedName>
    <definedName name="F_NAV" localSheetId="0">#REF!</definedName>
    <definedName name="F_NAV">#REF!</definedName>
    <definedName name="F_propertyDEV" localSheetId="0">#REF!</definedName>
    <definedName name="F_propertyDEV">#REF!</definedName>
    <definedName name="F1485\" localSheetId="0">#REF!</definedName>
    <definedName name="F1485\">#REF!</definedName>
    <definedName name="F92_F94" localSheetId="0">#REF!</definedName>
    <definedName name="F92_F94">#REF!</definedName>
    <definedName name="F93_F95" localSheetId="0">#REF!</definedName>
    <definedName name="F93_F95">#REF!</definedName>
    <definedName name="F94_F96" localSheetId="0">#REF!</definedName>
    <definedName name="F94_F96">#REF!</definedName>
    <definedName name="FA" localSheetId="0">#REF!</definedName>
    <definedName name="FA">#REF!</definedName>
    <definedName name="FA_ASSOC" localSheetId="0">#REF!</definedName>
    <definedName name="FA_ASSOC">#REF!</definedName>
    <definedName name="FA_INV" localSheetId="0">#REF!</definedName>
    <definedName name="FA_INV">#REF!</definedName>
    <definedName name="Factory_Overhead" localSheetId="0">#REF!</definedName>
    <definedName name="Factory_Overhead">#REF!</definedName>
    <definedName name="Factrs_driving_gwth" localSheetId="0">#REF!</definedName>
    <definedName name="Factrs_driving_gwth">#REF!</definedName>
    <definedName name="FAMERangeDJ_BALAL28" localSheetId="0">#REF!</definedName>
    <definedName name="FAMERangeDJ_BALAL28">#REF!</definedName>
    <definedName name="FAMERangeDJ_BALAM28" localSheetId="0">#REF!</definedName>
    <definedName name="FAMERangeDJ_BALAM28">#REF!</definedName>
    <definedName name="FAMERangeDJ_BALAN28" localSheetId="0">#REF!</definedName>
    <definedName name="FAMERangeDJ_BALAN28">#REF!</definedName>
    <definedName name="FAMERangeFame_Pricing_SheetB12" localSheetId="0">#REF!</definedName>
    <definedName name="FAMERangeFame_Pricing_SheetB12">#REF!</definedName>
    <definedName name="FAMERangeFame_Pricing_SheetB28" localSheetId="0">#REF!</definedName>
    <definedName name="FAMERangeFame_Pricing_SheetB28">#REF!</definedName>
    <definedName name="FAMERangeFame_Pricing_SheetB29" localSheetId="0">#REF!</definedName>
    <definedName name="FAMERangeFame_Pricing_SheetB29">#REF!</definedName>
    <definedName name="FAMERangeFame_Pricing_SheetB30" localSheetId="0">#REF!</definedName>
    <definedName name="FAMERangeFame_Pricing_SheetB30">#REF!</definedName>
    <definedName name="FAMERangeFame_Pricing_SheetB31" localSheetId="0">#REF!</definedName>
    <definedName name="FAMERangeFame_Pricing_SheetB31">#REF!</definedName>
    <definedName name="FAMERangeFame_Pricing_SheetB7" localSheetId="0">#REF!</definedName>
    <definedName name="FAMERangeFame_Pricing_SheetB7">#REF!</definedName>
    <definedName name="FAMERangeFame_Pricing_SheetD12" localSheetId="0">#REF!</definedName>
    <definedName name="FAMERangeFame_Pricing_SheetD12">#REF!</definedName>
    <definedName name="FAMERangeFame_Pricing_SheetD29" localSheetId="0">#REF!</definedName>
    <definedName name="FAMERangeFame_Pricing_SheetD29">#REF!</definedName>
    <definedName name="FAMERangeFame_Pricing_SheetF12" localSheetId="0">#REF!</definedName>
    <definedName name="FAMERangeFame_Pricing_SheetF12">#REF!</definedName>
    <definedName name="FAMERangeFame_Pricing_SheetF29" localSheetId="0">#REF!</definedName>
    <definedName name="FAMERangeFame_Pricing_SheetF29">#REF!</definedName>
    <definedName name="FAMERangeGCI_BALD62" localSheetId="0">#REF!</definedName>
    <definedName name="FAMERangeGCI_BALD62">#REF!</definedName>
    <definedName name="FAMERangeGCI_BALD63" localSheetId="0">#REF!</definedName>
    <definedName name="FAMERangeGCI_BALD63">#REF!</definedName>
    <definedName name="FAMERangeGCI_ISD88" localSheetId="0">#REF!</definedName>
    <definedName name="FAMERangeGCI_ISD88">#REF!</definedName>
    <definedName name="FAMERangeKRI_BALAL99" localSheetId="0">#REF!</definedName>
    <definedName name="FAMERangeKRI_BALAL99">#REF!</definedName>
    <definedName name="FAMERangeKRI_BALAM99" localSheetId="0">#REF!</definedName>
    <definedName name="FAMERangeKRI_BALAM99">#REF!</definedName>
    <definedName name="FAMERangeKRI_BALAN99" localSheetId="0">#REF!</definedName>
    <definedName name="FAMERangeKRI_BALAN99">#REF!</definedName>
    <definedName name="FAMERangePricesA5" localSheetId="0">#REF!</definedName>
    <definedName name="FAMERangePricesA5">#REF!</definedName>
    <definedName name="FAMERangeraw_dataB36" localSheetId="0">#REF!</definedName>
    <definedName name="FAMERangeraw_dataB36">#REF!</definedName>
    <definedName name="FAMERangeraw_dataB37" localSheetId="0">#REF!</definedName>
    <definedName name="FAMERangeraw_dataB37">#REF!</definedName>
    <definedName name="FAMERangeraw_dataB38" localSheetId="0">#REF!</definedName>
    <definedName name="FAMERangeraw_dataB38">#REF!</definedName>
    <definedName name="FAMERangeraw_dataB39" localSheetId="0">#REF!</definedName>
    <definedName name="FAMERangeraw_dataB39">#REF!</definedName>
    <definedName name="FAMERangeraw_dataB40" localSheetId="0">#REF!</definedName>
    <definedName name="FAMERangeraw_dataB40">#REF!</definedName>
    <definedName name="FAMERangeraw_dataB45" localSheetId="0">#REF!</definedName>
    <definedName name="FAMERangeraw_dataB45">#REF!</definedName>
    <definedName name="FAMERangeraw_dataB51" localSheetId="0">#REF!</definedName>
    <definedName name="FAMERangeraw_dataB51">#REF!</definedName>
    <definedName name="FAMERangeraw_dataB52" localSheetId="0">#REF!</definedName>
    <definedName name="FAMERangeraw_dataB52">#REF!</definedName>
    <definedName name="FAMERangeraw_dataB54" localSheetId="0">#REF!</definedName>
    <definedName name="FAMERangeraw_dataB54">#REF!</definedName>
    <definedName name="FAMERangeraw_dataB55" localSheetId="0">#REF!</definedName>
    <definedName name="FAMERangeraw_dataB55">#REF!</definedName>
    <definedName name="FAMERangeraw_dataB57" localSheetId="0">#REF!</definedName>
    <definedName name="FAMERangeraw_dataB57">#REF!</definedName>
    <definedName name="FAMERangeraw_dataB58" localSheetId="0">#REF!</definedName>
    <definedName name="FAMERangeraw_dataB58">#REF!</definedName>
    <definedName name="FAMERangeraw_dataB59" localSheetId="0">#REF!</definedName>
    <definedName name="FAMERangeraw_dataB59">#REF!</definedName>
    <definedName name="FAMERangeraw_dataB60" localSheetId="0">#REF!</definedName>
    <definedName name="FAMERangeraw_dataB60">#REF!</definedName>
    <definedName name="FAMERangeraw_dataB62" localSheetId="0">#REF!</definedName>
    <definedName name="FAMERangeraw_dataB62">#REF!</definedName>
    <definedName name="FAMERangeraw_dataB63" localSheetId="0">#REF!</definedName>
    <definedName name="FAMERangeraw_dataB63">#REF!</definedName>
    <definedName name="FAMERangeraw_dataB64" localSheetId="0">#REF!</definedName>
    <definedName name="FAMERangeraw_dataB64">#REF!</definedName>
    <definedName name="FAMERangeraw_dataB65" localSheetId="0">#REF!</definedName>
    <definedName name="FAMERangeraw_dataB65">#REF!</definedName>
    <definedName name="FAMERangeraw_dataB68" localSheetId="0">#REF!</definedName>
    <definedName name="FAMERangeraw_dataB68">#REF!</definedName>
    <definedName name="FAMERangeraw_dataC34" localSheetId="0">#REF!</definedName>
    <definedName name="FAMERangeraw_dataC34">#REF!</definedName>
    <definedName name="FAMERangeraw_dataC44" localSheetId="0">#REF!</definedName>
    <definedName name="FAMERangeraw_dataC44">#REF!</definedName>
    <definedName name="FAMERangeraw_dataC45" localSheetId="0">#REF!</definedName>
    <definedName name="FAMERangeraw_dataC45">#REF!</definedName>
    <definedName name="FAMERangeraw_dataC51" localSheetId="0">#REF!</definedName>
    <definedName name="FAMERangeraw_dataC51">#REF!</definedName>
    <definedName name="FAMERangeraw_dataC52" localSheetId="0">#REF!</definedName>
    <definedName name="FAMERangeraw_dataC52">#REF!</definedName>
    <definedName name="FAMERangeraw_dataC54" localSheetId="0">#REF!</definedName>
    <definedName name="FAMERangeraw_dataC54">#REF!</definedName>
    <definedName name="FAMERangeraw_dataC55" localSheetId="0">#REF!</definedName>
    <definedName name="FAMERangeraw_dataC55">#REF!</definedName>
    <definedName name="FAMERangeraw_dataC57" localSheetId="0">#REF!</definedName>
    <definedName name="FAMERangeraw_dataC57">#REF!</definedName>
    <definedName name="FAMERangeraw_dataC58" localSheetId="0">#REF!</definedName>
    <definedName name="FAMERangeraw_dataC58">#REF!</definedName>
    <definedName name="FAMERangeraw_dataC59" localSheetId="0">#REF!</definedName>
    <definedName name="FAMERangeraw_dataC59">#REF!</definedName>
    <definedName name="FAMERangeraw_dataC60" localSheetId="0">#REF!</definedName>
    <definedName name="FAMERangeraw_dataC60">#REF!</definedName>
    <definedName name="FAMERangeraw_dataC62" localSheetId="0">#REF!</definedName>
    <definedName name="FAMERangeraw_dataC62">#REF!</definedName>
    <definedName name="FAMERangeraw_dataC63" localSheetId="0">#REF!</definedName>
    <definedName name="FAMERangeraw_dataC63">#REF!</definedName>
    <definedName name="FAMERangeraw_dataC71" localSheetId="0">#REF!</definedName>
    <definedName name="FAMERangeraw_dataC71">#REF!</definedName>
    <definedName name="FAMERangeraw_dataD34" localSheetId="0">#REF!</definedName>
    <definedName name="FAMERangeraw_dataD34">#REF!</definedName>
    <definedName name="FAMERangeraw_dataD44" localSheetId="0">#REF!</definedName>
    <definedName name="FAMERangeraw_dataD44">#REF!</definedName>
    <definedName name="FAMERangeraw_dataD45" localSheetId="0">#REF!</definedName>
    <definedName name="FAMERangeraw_dataD45">#REF!</definedName>
    <definedName name="FAMERangeraw_dataD62" localSheetId="0">#REF!</definedName>
    <definedName name="FAMERangeraw_dataD62">#REF!</definedName>
    <definedName name="FAMERangeraw_dataD71" localSheetId="0">#REF!</definedName>
    <definedName name="FAMERangeraw_dataD71">#REF!</definedName>
    <definedName name="FAMERangeraw_dataE44" localSheetId="0">#REF!</definedName>
    <definedName name="FAMERangeraw_dataE44">#REF!</definedName>
    <definedName name="FAMERangeraw_dataE45" localSheetId="0">#REF!</definedName>
    <definedName name="FAMERangeraw_dataE45">#REF!</definedName>
    <definedName name="FAMERangeraw_dataE63" localSheetId="0">#REF!</definedName>
    <definedName name="FAMERangeraw_dataE63">#REF!</definedName>
    <definedName name="FAMERangeraw_dataE64" localSheetId="0">#REF!</definedName>
    <definedName name="FAMERangeraw_dataE64">#REF!</definedName>
    <definedName name="FAMERangeraw_dataE65" localSheetId="0">#REF!</definedName>
    <definedName name="FAMERangeraw_dataE65">#REF!</definedName>
    <definedName name="FAMERangeraw_dataE71" localSheetId="0">#REF!</definedName>
    <definedName name="FAMERangeraw_dataE71">#REF!</definedName>
    <definedName name="FAMERangeraw_dataG40" localSheetId="0">#REF!</definedName>
    <definedName name="FAMERangeraw_dataG40">#REF!</definedName>
    <definedName name="FAMERangeraw_dataG41" localSheetId="0">#REF!</definedName>
    <definedName name="FAMERangeraw_dataG41">#REF!</definedName>
    <definedName name="FAMERangeraw_dataH40" localSheetId="0">#REF!</definedName>
    <definedName name="FAMERangeraw_dataH40">#REF!</definedName>
    <definedName name="FAMERangeraw_dataH41" localSheetId="0">#REF!</definedName>
    <definedName name="FAMERangeraw_dataH41">#REF!</definedName>
    <definedName name="FAMERangeraw_dataI40" localSheetId="0">#REF!</definedName>
    <definedName name="FAMERangeraw_dataI40">#REF!</definedName>
    <definedName name="FAMERangeSheet1B28" localSheetId="0">#REF!</definedName>
    <definedName name="FAMERangeSheet1B28">#REF!</definedName>
    <definedName name="FAMERangeSheet1B4" localSheetId="0">#REF!</definedName>
    <definedName name="FAMERangeSheet1B4">#REF!</definedName>
    <definedName name="FAMERangeSheet1E21" localSheetId="0">#REF!</definedName>
    <definedName name="FAMERangeSheet1E21">#REF!</definedName>
    <definedName name="FAMERangeSheet1E4" localSheetId="0">#REF!</definedName>
    <definedName name="FAMERangeSheet1E4">#REF!</definedName>
    <definedName name="FAMERangeSheet1H21" localSheetId="0">#REF!</definedName>
    <definedName name="FAMERangeSheet1H21">#REF!</definedName>
    <definedName name="FAMERangeSheet1H4" localSheetId="0">#REF!</definedName>
    <definedName name="FAMERangeSheet1H4">#REF!</definedName>
    <definedName name="FAMERangeValuationC8" localSheetId="0">#REF!</definedName>
    <definedName name="FAMERangeValuationC8">#REF!</definedName>
    <definedName name="FAMERangeValuationO13" localSheetId="0">#REF!</definedName>
    <definedName name="FAMERangeValuationO13">#REF!</definedName>
    <definedName name="FAMERangeValuationS13" localSheetId="0">#REF!</definedName>
    <definedName name="FAMERangeValuationS13">#REF!</definedName>
    <definedName name="FAMERangeWeekly_PricesA4" localSheetId="0">#REF!</definedName>
    <definedName name="FAMERangeWeekly_PricesA4">#REF!</definedName>
    <definedName name="FAMERangeWeekly_PricesB4" localSheetId="0">#REF!</definedName>
    <definedName name="FAMERangeWeekly_PricesB4">#REF!</definedName>
    <definedName name="FAMERangeWeekly_PricesC4" localSheetId="0">#REF!</definedName>
    <definedName name="FAMERangeWeekly_PricesC4">#REF!</definedName>
    <definedName name="FAMERangeWeekly_PricesD4" localSheetId="0">#REF!</definedName>
    <definedName name="FAMERangeWeekly_PricesD4">#REF!</definedName>
    <definedName name="FAMERangeWeekly_PricesE4" localSheetId="0">#REF!</definedName>
    <definedName name="FAMERangeWeekly_PricesE4">#REF!</definedName>
    <definedName name="FAMERangeWeekly_PricesF4" localSheetId="0">#REF!</definedName>
    <definedName name="FAMERangeWeekly_PricesF4">#REF!</definedName>
    <definedName name="FAMERangeWeekly_PricesG4" localSheetId="0">#REF!</definedName>
    <definedName name="FAMERangeWeekly_PricesG4">#REF!</definedName>
    <definedName name="FAMERangeWeekly_PricesH4" localSheetId="0">#REF!</definedName>
    <definedName name="FAMERangeWeekly_PricesH4">#REF!</definedName>
    <definedName name="FAMERangeWeekly_PricesI4" localSheetId="0">#REF!</definedName>
    <definedName name="FAMERangeWeekly_PricesI4">#REF!</definedName>
    <definedName name="FAMERangeWeekly_PricesJ4" localSheetId="0">#REF!</definedName>
    <definedName name="FAMERangeWeekly_PricesJ4">#REF!</definedName>
    <definedName name="FAMERangeWeekly_PricesK4" localSheetId="0">#REF!</definedName>
    <definedName name="FAMERangeWeekly_PricesK4">#REF!</definedName>
    <definedName name="FAMERangeWeekly_PricesL4" localSheetId="0">#REF!</definedName>
    <definedName name="FAMERangeWeekly_PricesL4">#REF!</definedName>
    <definedName name="FAMERangeWeekly_PricesM4" localSheetId="0">#REF!</definedName>
    <definedName name="FAMERangeWeekly_PricesM4">#REF!</definedName>
    <definedName name="FAMERangeWeekly_PricesN4" localSheetId="0">#REF!</definedName>
    <definedName name="FAMERangeWeekly_PricesN4">#REF!</definedName>
    <definedName name="fasdf" hidden="1">#N/A</definedName>
    <definedName name="Faster_Faller" localSheetId="0">#REF!</definedName>
    <definedName name="Faster_Faller">#REF!</definedName>
    <definedName name="Faster_Riser" localSheetId="0">#REF!</definedName>
    <definedName name="Faster_Riser">#REF!</definedName>
    <definedName name="FASwatson" localSheetId="0">#REF!</definedName>
    <definedName name="FASwatson">#REF!</definedName>
    <definedName name="FCE" localSheetId="0">#REF!</definedName>
    <definedName name="FCE">#REF!</definedName>
    <definedName name="FCELLmkt" localSheetId="0">#REF!</definedName>
    <definedName name="FCELLmkt">#REF!</definedName>
    <definedName name="FCF" localSheetId="0">#REF!</definedName>
    <definedName name="FCF">#REF!</definedName>
    <definedName name="FCF_shr01_AACB" localSheetId="0">#REF!</definedName>
    <definedName name="FCF_shr01_AACB">#REF!</definedName>
    <definedName name="FCF_shr01_AEN" localSheetId="0">#REF!</definedName>
    <definedName name="FCF_shr01_AEN">#REF!</definedName>
    <definedName name="FCF_shr01_AOL" localSheetId="0">#REF!</definedName>
    <definedName name="FCF_shr01_AOL">#REF!</definedName>
    <definedName name="FCF_shr01_BBI" localSheetId="0">#REF!</definedName>
    <definedName name="FCF_shr01_BBI">#REF!</definedName>
    <definedName name="FCF_shr01_CRWN" localSheetId="0">#REF!</definedName>
    <definedName name="FCF_shr01_CRWN">#REF!</definedName>
    <definedName name="FCF_shr01_DIS" localSheetId="0">#REF!</definedName>
    <definedName name="FCF_shr01_DIS">#REF!</definedName>
    <definedName name="FCF_shr01_FOX" localSheetId="0">#REF!</definedName>
    <definedName name="FCF_shr01_FOX">#REF!</definedName>
    <definedName name="FCF_shr01_HLYW" localSheetId="0">#REF!</definedName>
    <definedName name="FCF_shr01_HLYW">#REF!</definedName>
    <definedName name="FCF_shr01_IMAX" localSheetId="0">#REF!</definedName>
    <definedName name="FCF_shr01_IMAX">#REF!</definedName>
    <definedName name="FCF_shr01_MGM" localSheetId="0">#REF!</definedName>
    <definedName name="FCF_shr01_MGM">#REF!</definedName>
    <definedName name="FCF_shr01_NWS" localSheetId="0">#REF!</definedName>
    <definedName name="FCF_shr01_NWS">#REF!</definedName>
    <definedName name="FCF_shr01_NWSA" localSheetId="0">#REF!</definedName>
    <definedName name="FCF_shr01_NWSA">#REF!</definedName>
    <definedName name="FCF_shr01_RMG" localSheetId="0">#REF!</definedName>
    <definedName name="FCF_shr01_RMG">#REF!</definedName>
    <definedName name="FCF_shr01_VIAB" localSheetId="0">#REF!</definedName>
    <definedName name="FCF_shr01_VIAB">#REF!</definedName>
    <definedName name="FCF_shr02_AACB" localSheetId="0">#REF!</definedName>
    <definedName name="FCF_shr02_AACB">#REF!</definedName>
    <definedName name="FCF_shr03_AACB" localSheetId="0">#REF!</definedName>
    <definedName name="FCF_shr03_AACB">#REF!</definedName>
    <definedName name="fcf00" localSheetId="0">#REF!</definedName>
    <definedName name="fcf00">#REF!</definedName>
    <definedName name="FCF00B" localSheetId="0">#REF!</definedName>
    <definedName name="FCF00B">#REF!</definedName>
    <definedName name="FCF00D" localSheetId="0">#REF!</definedName>
    <definedName name="FCF00D">#REF!</definedName>
    <definedName name="FCF00PFB" localSheetId="0">#REF!</definedName>
    <definedName name="FCF00PFB">#REF!</definedName>
    <definedName name="FCF00PFD" localSheetId="0">#REF!</definedName>
    <definedName name="FCF00PFD">#REF!</definedName>
    <definedName name="FCF01_AACB" localSheetId="0">#REF!</definedName>
    <definedName name="FCF01_AACB">#REF!</definedName>
    <definedName name="FCF01_AEN" localSheetId="0">#REF!</definedName>
    <definedName name="FCF01_AEN">#REF!</definedName>
    <definedName name="FCF01_AOL" localSheetId="0">#REF!</definedName>
    <definedName name="FCF01_AOL">#REF!</definedName>
    <definedName name="FCF01_BBI" localSheetId="0">#REF!</definedName>
    <definedName name="FCF01_BBI">#REF!</definedName>
    <definedName name="FCF01_CRWN" localSheetId="0">#REF!</definedName>
    <definedName name="FCF01_CRWN">#REF!</definedName>
    <definedName name="FCF01_DIS" localSheetId="0">#REF!</definedName>
    <definedName name="FCF01_DIS">#REF!</definedName>
    <definedName name="FCF01_FOX" localSheetId="0">#REF!</definedName>
    <definedName name="FCF01_FOX">#REF!</definedName>
    <definedName name="FCF01_HLYW" localSheetId="0">#REF!</definedName>
    <definedName name="FCF01_HLYW">#REF!</definedName>
    <definedName name="FCF01_IMAX" localSheetId="0">#REF!</definedName>
    <definedName name="FCF01_IMAX">#REF!</definedName>
    <definedName name="FCF01_MGM" localSheetId="0">#REF!</definedName>
    <definedName name="FCF01_MGM">#REF!</definedName>
    <definedName name="FCF01_NWS" localSheetId="0">#REF!</definedName>
    <definedName name="FCF01_NWS">#REF!</definedName>
    <definedName name="FCF01_NWSA" localSheetId="0">#REF!</definedName>
    <definedName name="FCF01_NWSA">#REF!</definedName>
    <definedName name="FCF01_RMG" localSheetId="0">#REF!</definedName>
    <definedName name="FCF01_RMG">#REF!</definedName>
    <definedName name="FCF01_VIAB" localSheetId="0">#REF!</definedName>
    <definedName name="FCF01_VIAB">#REF!</definedName>
    <definedName name="FCF01B" localSheetId="0">#REF!</definedName>
    <definedName name="FCF01B">#REF!</definedName>
    <definedName name="FCF01D" localSheetId="0">#REF!</definedName>
    <definedName name="FCF01D">#REF!</definedName>
    <definedName name="FCF02B" localSheetId="0">#REF!</definedName>
    <definedName name="FCF02B">#REF!</definedName>
    <definedName name="FCF02C" localSheetId="0">#REF!</definedName>
    <definedName name="FCF02C">#REF!</definedName>
    <definedName name="FCF02D" localSheetId="0">#REF!</definedName>
    <definedName name="FCF02D">#REF!</definedName>
    <definedName name="FCF03B" localSheetId="0">#REF!</definedName>
    <definedName name="FCF03B">#REF!</definedName>
    <definedName name="FCF03D" localSheetId="0">#REF!</definedName>
    <definedName name="FCF03D">#REF!</definedName>
    <definedName name="FCF93B" localSheetId="0">#REF!</definedName>
    <definedName name="FCF93B">#REF!</definedName>
    <definedName name="FCF94B" localSheetId="0">#REF!</definedName>
    <definedName name="FCF94B">#REF!</definedName>
    <definedName name="FCF95B" localSheetId="0">#REF!</definedName>
    <definedName name="FCF95B">#REF!</definedName>
    <definedName name="FCF96B" localSheetId="0">#REF!</definedName>
    <definedName name="FCF96B">#REF!</definedName>
    <definedName name="FCF97B" localSheetId="0">#REF!</definedName>
    <definedName name="FCF97B">#REF!</definedName>
    <definedName name="FCF98B" localSheetId="0">#REF!</definedName>
    <definedName name="FCF98B">#REF!</definedName>
    <definedName name="FCF98D" localSheetId="0">#REF!</definedName>
    <definedName name="FCF98D">#REF!</definedName>
    <definedName name="FCF99B" localSheetId="0">#REF!</definedName>
    <definedName name="FCF99B">#REF!</definedName>
    <definedName name="FCF99D" localSheetId="0">#REF!</definedName>
    <definedName name="FCF99D">#REF!</definedName>
    <definedName name="FCF99PFB" localSheetId="0">#REF!</definedName>
    <definedName name="FCF99PFB">#REF!</definedName>
    <definedName name="FD_EPS" localSheetId="0">#REF!</definedName>
    <definedName name="FD_EPS">#REF!</definedName>
    <definedName name="fd_page" localSheetId="0">#REF!</definedName>
    <definedName name="fd_page">#REF!</definedName>
    <definedName name="fdfs">#N/A</definedName>
    <definedName name="fdfs1">#N/A</definedName>
    <definedName name="fd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DSH00" localSheetId="0">#REF!</definedName>
    <definedName name="FDSH00">#REF!</definedName>
    <definedName name="FDSH00PF" localSheetId="0">#REF!</definedName>
    <definedName name="FDSH00PF">#REF!</definedName>
    <definedName name="FDSH01" localSheetId="0">#REF!</definedName>
    <definedName name="FDSH01">#REF!</definedName>
    <definedName name="FDSH02" localSheetId="0">#REF!</definedName>
    <definedName name="FDSH02">#REF!</definedName>
    <definedName name="FDSH03" localSheetId="0">#REF!</definedName>
    <definedName name="FDSH03">#REF!</definedName>
    <definedName name="FDSH98" localSheetId="0">#REF!</definedName>
    <definedName name="FDSH98">#REF!</definedName>
    <definedName name="FDSH99" localSheetId="0">#REF!</definedName>
    <definedName name="FDSH99">#REF!</definedName>
    <definedName name="FDSHARES" localSheetId="0">#REF!</definedName>
    <definedName name="FDSHARES">#REF!</definedName>
    <definedName name="fdso" localSheetId="0">#REF!</definedName>
    <definedName name="fdso">#REF!</definedName>
    <definedName name="FDSO00" localSheetId="0">#REF!</definedName>
    <definedName name="FDSO00">#REF!</definedName>
    <definedName name="FDSO02" localSheetId="0">#REF!</definedName>
    <definedName name="FDSO02">#REF!</definedName>
    <definedName name="FDSO93" localSheetId="0">#REF!</definedName>
    <definedName name="FDSO93">#REF!</definedName>
    <definedName name="FDSO94" localSheetId="0">#REF!</definedName>
    <definedName name="FDSO94">#REF!</definedName>
    <definedName name="FDSO95" localSheetId="0">#REF!</definedName>
    <definedName name="FDSO95">#REF!</definedName>
    <definedName name="FDSO97" localSheetId="0">#REF!</definedName>
    <definedName name="FDSO97">#REF!</definedName>
    <definedName name="FDSO98" localSheetId="0">#REF!</definedName>
    <definedName name="FDSO98">#REF!</definedName>
    <definedName name="FDSO99" localSheetId="0">#REF!</definedName>
    <definedName name="FDSO99">#REF!</definedName>
    <definedName name="FEuropeTEU" localSheetId="0">#REF!</definedName>
    <definedName name="FEuropeTEU">#REF!</definedName>
    <definedName name="ff" localSheetId="0" hidden="1">{#N/A,#N/A,FALSE,"Tar-Ass";#N/A,#N/A,FALSE,"Tar-IS";#N/A,#N/A,FALSE,"Tar-BS";#N/A,#N/A,FALSE,"Tar-Adg BS";#N/A,#N/A,FALSE,"Tar-CF"}</definedName>
    <definedName name="ff" hidden="1">{#N/A,#N/A,FALSE,"Tar-Ass";#N/A,#N/A,FALSE,"Tar-IS";#N/A,#N/A,FALSE,"Tar-BS";#N/A,#N/A,FALSE,"Tar-Adg BS";#N/A,#N/A,FALSE,"Tar-CF"}</definedName>
    <definedName name="fff">#N/A</definedName>
    <definedName name="FHGFH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Grwth" localSheetId="0">#REF!</definedName>
    <definedName name="FIGrwth">#REF!</definedName>
    <definedName name="file" localSheetId="0">#REF!</definedName>
    <definedName name="file">#REF!</definedName>
    <definedName name="file1" localSheetId="0">#REF!</definedName>
    <definedName name="file1">#REF!</definedName>
    <definedName name="FILL" localSheetId="0">#REF!</definedName>
    <definedName name="FILL">#REF!</definedName>
    <definedName name="financials" localSheetId="0">#REF!</definedName>
    <definedName name="financials">#REF!</definedName>
    <definedName name="FinancialsDate" localSheetId="0">#REF!</definedName>
    <definedName name="FinancialsDate">#REF!</definedName>
    <definedName name="FINCopyDirection">1</definedName>
    <definedName name="FINCriteriaRange" localSheetId="0">#REF!</definedName>
    <definedName name="FINCriteriaRange">#REF!</definedName>
    <definedName name="FINCriteriaType">1</definedName>
    <definedName name="FINDB" localSheetId="0">#REF!</definedName>
    <definedName name="FINDB">#REF!</definedName>
    <definedName name="FINExtractRange" localSheetId="0">#REF!</definedName>
    <definedName name="FINExtractRange">#REF!</definedName>
    <definedName name="Finish_Goods_Beg" localSheetId="0">#REF!</definedName>
    <definedName name="Finish_Goods_Beg">#REF!</definedName>
    <definedName name="Finish_Goods_End" localSheetId="0">#REF!</definedName>
    <definedName name="Finish_Goods_End">#REF!</definedName>
    <definedName name="FINOptions" localSheetId="0">"0,0,1,1,1,0,0,-1,0,0,2,0,"</definedName>
    <definedName name="FINOptions">"0,0,1,1,1,0,1,-1,0,0,2,0,"</definedName>
    <definedName name="FirmValue" localSheetId="0">#REF!</definedName>
    <definedName name="FirmValue">#REF!</definedName>
    <definedName name="Fiscal" localSheetId="0">#REF!</definedName>
    <definedName name="Fiscal">#REF!</definedName>
    <definedName name="FiscalPE" localSheetId="0">#REF!</definedName>
    <definedName name="FiscalPE">#REF!</definedName>
    <definedName name="FiscalYear" localSheetId="0">#REF!</definedName>
    <definedName name="FiscalYear">#REF!</definedName>
    <definedName name="five" localSheetId="0">#REF!,#REF!,#REF!,#REF!</definedName>
    <definedName name="five">#REF!,#REF!,#REF!,#REF!</definedName>
    <definedName name="five_year_growth" localSheetId="0">#REF!</definedName>
    <definedName name="five_year_growth">#REF!</definedName>
    <definedName name="Fixed_asset_turns" localSheetId="0">#REF!</definedName>
    <definedName name="Fixed_asset_turns">#REF!</definedName>
    <definedName name="Fixed_asset_turns_fore" localSheetId="0">#REF!</definedName>
    <definedName name="Fixed_asset_turns_fore">#REF!</definedName>
    <definedName name="Fixed_assets" localSheetId="0">#REF!</definedName>
    <definedName name="Fixed_assets">#REF!</definedName>
    <definedName name="Fixed_line" localSheetId="0">#REF!</definedName>
    <definedName name="Fixed_line">#REF!</definedName>
    <definedName name="fixedev" localSheetId="0">#REF!</definedName>
    <definedName name="fixedev">#REF!</definedName>
    <definedName name="Flag_index" localSheetId="0">#REF!</definedName>
    <definedName name="Flag_index">#REF!</definedName>
    <definedName name="Flag_index_all" localSheetId="0">#REF!</definedName>
    <definedName name="Flag_index_all">#REF!</definedName>
    <definedName name="FMannNAV" localSheetId="0">#REF!</definedName>
    <definedName name="FMannNAV">#REF!</definedName>
    <definedName name="footnote" localSheetId="0">#REF!</definedName>
    <definedName name="footnote">#REF!</definedName>
    <definedName name="Footnote_a" localSheetId="0">#REF!</definedName>
    <definedName name="Footnote_a">#REF!</definedName>
    <definedName name="Footnote1" localSheetId="0">#REF!</definedName>
    <definedName name="Footnote1">#REF!</definedName>
    <definedName name="Footnote10" localSheetId="0">#REF!</definedName>
    <definedName name="Footnote10">#REF!</definedName>
    <definedName name="Footnote2" localSheetId="0">#REF!</definedName>
    <definedName name="Footnote2">#REF!</definedName>
    <definedName name="Footnote3" localSheetId="0">#REF!</definedName>
    <definedName name="Footnote3">#REF!</definedName>
    <definedName name="Footnote4" localSheetId="0">#REF!</definedName>
    <definedName name="Footnote4">#REF!</definedName>
    <definedName name="Footnote5" localSheetId="0">#REF!</definedName>
    <definedName name="Footnote5">#REF!</definedName>
    <definedName name="Footnote6" localSheetId="0">#REF!</definedName>
    <definedName name="Footnote6">#REF!</definedName>
    <definedName name="Footnote7" localSheetId="0">#REF!</definedName>
    <definedName name="Footnote7">#REF!</definedName>
    <definedName name="Footnote8" localSheetId="0">#REF!</definedName>
    <definedName name="Footnote8">#REF!</definedName>
    <definedName name="Footnote9" localSheetId="0">#REF!</definedName>
    <definedName name="Footnote9">#REF!</definedName>
    <definedName name="Footnotes" localSheetId="0">#REF!</definedName>
    <definedName name="Footnotes">#REF!</definedName>
    <definedName name="FootwearGP" localSheetId="0">#REF!</definedName>
    <definedName name="FootwearGP">#REF!</definedName>
    <definedName name="FootwearSales" localSheetId="0">#REF!</definedName>
    <definedName name="FootwearSales">#REF!</definedName>
    <definedName name="force" localSheetId="0">#REF!</definedName>
    <definedName name="force">#REF!</definedName>
    <definedName name="FORDOC" localSheetId="0">#REF!</definedName>
    <definedName name="FORDOC">#REF!</definedName>
    <definedName name="FORDOC_CL" localSheetId="0">#REF!</definedName>
    <definedName name="FORDOC_CL">#REF!</definedName>
    <definedName name="FORDOC_CPCS" localSheetId="0">#REF!</definedName>
    <definedName name="FORDOC_CPCS">#REF!</definedName>
    <definedName name="FORDOC_ILD" localSheetId="0">#REF!</definedName>
    <definedName name="FORDOC_ILD">#REF!</definedName>
    <definedName name="FORDOC_IR" localSheetId="0">#REF!</definedName>
    <definedName name="FORDOC_IR">#REF!</definedName>
    <definedName name="FORDOC_LC" localSheetId="0">#REF!</definedName>
    <definedName name="FORDOC_LC">#REF!</definedName>
    <definedName name="FORDOC_LD" localSheetId="0">#REF!</definedName>
    <definedName name="FORDOC_LD">#REF!</definedName>
    <definedName name="FORDOC_P" localSheetId="0">#REF!</definedName>
    <definedName name="FORDOC_P">#REF!</definedName>
    <definedName name="forecast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orecast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forecast_print_range" localSheetId="0">#REF!</definedName>
    <definedName name="forecast_print_range">#REF!</definedName>
    <definedName name="forecast_print_title" localSheetId="0">#REF!</definedName>
    <definedName name="forecast_print_title">#REF!</definedName>
    <definedName name="Foreearn" localSheetId="0">#REF!</definedName>
    <definedName name="Foreearn">#REF!</definedName>
    <definedName name="Forex_differences" localSheetId="0">#REF!</definedName>
    <definedName name="Forex_differences">#REF!</definedName>
    <definedName name="FORM" localSheetId="0">#REF!</definedName>
    <definedName name="FORM">#REF!</definedName>
    <definedName name="Form10q_pg1" localSheetId="0">#REF!</definedName>
    <definedName name="Form10q_pg1">#REF!</definedName>
    <definedName name="Form10q_pg2" localSheetId="0">#REF!</definedName>
    <definedName name="Form10q_pg2">#REF!</definedName>
    <definedName name="Formats" localSheetId="0">#REF!</definedName>
    <definedName name="Formats">#REF!</definedName>
    <definedName name="FORTBONI" localSheetId="0">#REF!</definedName>
    <definedName name="FORTBONI">#REF!</definedName>
    <definedName name="four" localSheetId="0">#REF!,#REF!,#REF!,#REF!,#REF!,#REF!,#REF!,#REF!,#REF!</definedName>
    <definedName name="four">#REF!,#REF!,#REF!,#REF!,#REF!,#REF!,#REF!,#REF!,#REF!</definedName>
    <definedName name="FOXDEBT00" localSheetId="0">#REF!</definedName>
    <definedName name="FOXDEBT00">#REF!</definedName>
    <definedName name="FOXTEL_NonE00" localSheetId="0">#REF!</definedName>
    <definedName name="FOXTEL_NonE00">#REF!</definedName>
    <definedName name="FOXVALUE00" localSheetId="0">#REF!</definedName>
    <definedName name="FOXVALUE00">#REF!</definedName>
    <definedName name="FPAC_2002_KEY_INFO" localSheetId="0">#REF!</definedName>
    <definedName name="FPAC_2002_KEY_INFO">#REF!</definedName>
    <definedName name="fpcapex00" localSheetId="0">#REF!</definedName>
    <definedName name="fpcapex00">#REF!</definedName>
    <definedName name="fpcapex01" localSheetId="0">#REF!</definedName>
    <definedName name="fpcapex01">#REF!</definedName>
    <definedName name="fpcapex02" localSheetId="0">#REF!</definedName>
    <definedName name="fpcapex02">#REF!</definedName>
    <definedName name="fpcapex99" localSheetId="0">#REF!</definedName>
    <definedName name="fpcapex99">#REF!</definedName>
    <definedName name="FPORTearnbd" localSheetId="0">#REF!</definedName>
    <definedName name="FPORTearnbd">#REF!</definedName>
    <definedName name="FQUALearn" localSheetId="0">#REF!</definedName>
    <definedName name="FQUALearn">#REF!</definedName>
    <definedName name="France" localSheetId="0">#REF!</definedName>
    <definedName name="France">#REF!</definedName>
    <definedName name="France_w" localSheetId="0">#REF!</definedName>
    <definedName name="France_w">#REF!</definedName>
    <definedName name="fratios" localSheetId="0">#REF!</definedName>
    <definedName name="fratios">#REF!</definedName>
    <definedName name="free" localSheetId="0">#REF!</definedName>
    <definedName name="free">#REF!</definedName>
    <definedName name="FreeCashFlow" localSheetId="0">#REF!</definedName>
    <definedName name="FreeCashFlow">#REF!</definedName>
    <definedName name="FREEFLOAT" localSheetId="0">#REF!</definedName>
    <definedName name="FREEFLOAT">#REF!</definedName>
    <definedName name="Freight" localSheetId="0">#REF!</definedName>
    <definedName name="Freight">#REF!</definedName>
    <definedName name="Freq" localSheetId="0">#REF!</definedName>
    <definedName name="Freq">#REF!</definedName>
    <definedName name="FREQS" localSheetId="0">#REF!</definedName>
    <definedName name="FREQS">#REF!</definedName>
    <definedName name="FRINGE" localSheetId="0">#REF!</definedName>
    <definedName name="FRINGE">#REF!</definedName>
    <definedName name="FRINGE1" localSheetId="0">#REF!</definedName>
    <definedName name="FRINGE1">#REF!</definedName>
    <definedName name="FRONT" localSheetId="0">#REF!</definedName>
    <definedName name="FRONT">#REF!</definedName>
    <definedName name="FS" localSheetId="0">#REF!</definedName>
    <definedName name="FS">#REF!</definedName>
    <definedName name="fsdfasdf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sdfasdf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FTargets" localSheetId="0">#REF!</definedName>
    <definedName name="FTargets">#REF!</definedName>
    <definedName name="FTELCbd" localSheetId="0">#REF!</definedName>
    <definedName name="FTELCbd">#REF!</definedName>
    <definedName name="FUKteu" localSheetId="0">#REF!</definedName>
    <definedName name="FUKteu">#REF!</definedName>
    <definedName name="Funding_Switch" localSheetId="0">#REF!</definedName>
    <definedName name="Funding_Switch">#REF!</definedName>
    <definedName name="Funding_Switch2" localSheetId="0">#REF!</definedName>
    <definedName name="Funding_Switch2">#REF!</definedName>
    <definedName name="FundsFromOperations" localSheetId="0">#REF!</definedName>
    <definedName name="FundsFromOperations">#REF!</definedName>
    <definedName name="FVPEbank" localSheetId="0">#REF!</definedName>
    <definedName name="FVPEbank">#REF!</definedName>
    <definedName name="fx" localSheetId="0">#REF!</definedName>
    <definedName name="fx">#REF!</definedName>
    <definedName name="FX_liab" localSheetId="0">#REF!</definedName>
    <definedName name="FX_liab">#REF!</definedName>
    <definedName name="fxlookup" localSheetId="0">#REF!</definedName>
    <definedName name="fxlookup">#REF!</definedName>
    <definedName name="fy_00" localSheetId="0">#REF!</definedName>
    <definedName name="fy_00">#REF!</definedName>
    <definedName name="FY_93" localSheetId="0">#REF!</definedName>
    <definedName name="FY_93">#REF!</definedName>
    <definedName name="FY_94" localSheetId="0">#REF!</definedName>
    <definedName name="FY_94">#REF!</definedName>
    <definedName name="FY_95" localSheetId="0">#REF!</definedName>
    <definedName name="FY_95">#REF!</definedName>
    <definedName name="FY_96" localSheetId="0">#REF!</definedName>
    <definedName name="FY_96">#REF!</definedName>
    <definedName name="FY_97" localSheetId="0">#REF!</definedName>
    <definedName name="FY_97">#REF!</definedName>
    <definedName name="fy_98" localSheetId="0">#REF!</definedName>
    <definedName name="fy_98">#REF!</definedName>
    <definedName name="fy_99" localSheetId="0">#REF!</definedName>
    <definedName name="fy_99">#REF!</definedName>
    <definedName name="fy00_rev" localSheetId="0">#REF!</definedName>
    <definedName name="fy00_rev">#REF!</definedName>
    <definedName name="fy95_rev" localSheetId="0">#REF!</definedName>
    <definedName name="fy95_rev">#REF!</definedName>
    <definedName name="fy96_rev" localSheetId="0">#REF!</definedName>
    <definedName name="fy96_rev">#REF!</definedName>
    <definedName name="fy96_shares" localSheetId="0">#REF!</definedName>
    <definedName name="fy96_shares">#REF!</definedName>
    <definedName name="fy97_ni" localSheetId="0">#REF!</definedName>
    <definedName name="fy97_ni">#REF!</definedName>
    <definedName name="fy97_rev" localSheetId="0">#REF!</definedName>
    <definedName name="fy97_rev">#REF!</definedName>
    <definedName name="fy97_shares" localSheetId="0">#REF!</definedName>
    <definedName name="fy97_shares">#REF!</definedName>
    <definedName name="fy98_eps" localSheetId="0">#REF!</definedName>
    <definedName name="fy98_eps">#REF!</definedName>
    <definedName name="fy98_ni" localSheetId="0">#REF!</definedName>
    <definedName name="fy98_ni">#REF!</definedName>
    <definedName name="fy98_shares" localSheetId="0">#REF!</definedName>
    <definedName name="fy98_shares">#REF!</definedName>
    <definedName name="fy99_eps" localSheetId="0">#REF!</definedName>
    <definedName name="fy99_eps">#REF!</definedName>
    <definedName name="fy99_ni" localSheetId="0">#REF!</definedName>
    <definedName name="fy99_ni">#REF!</definedName>
    <definedName name="fy99_rev" localSheetId="0">#REF!</definedName>
    <definedName name="fy99_rev">#REF!</definedName>
    <definedName name="fy99_shares" localSheetId="0">#REF!</definedName>
    <definedName name="fy99_shares">#REF!</definedName>
    <definedName name="FYE" localSheetId="0">#REF!</definedName>
    <definedName name="FYE">#REF!</definedName>
    <definedName name="g" localSheetId="0">#REF!</definedName>
    <definedName name="g">#REF!</definedName>
    <definedName name="G_A" localSheetId="0">#REF!</definedName>
    <definedName name="G_A">#REF!</definedName>
    <definedName name="GA" localSheetId="0">#REF!,#REF!,#REF!,#REF!,#REF!,#REF!</definedName>
    <definedName name="GA">#REF!,#REF!,#REF!,#REF!,#REF!,#REF!</definedName>
    <definedName name="GA_2" localSheetId="0">#REF!,#REF!,#REF!,#REF!,#REF!,#REF!</definedName>
    <definedName name="GA_2">#REF!,#REF!,#REF!,#REF!,#REF!,#REF!</definedName>
    <definedName name="GA_3" localSheetId="0">#REF!,#REF!,#REF!</definedName>
    <definedName name="GA_3">#REF!,#REF!,#REF!</definedName>
    <definedName name="Gain_Disposal_Ast_Related_Pty" localSheetId="0">#REF!</definedName>
    <definedName name="Gain_Disposal_Ast_Related_Pty">#REF!</definedName>
    <definedName name="Gain_Disposal_Fix_Asst" localSheetId="0">#REF!</definedName>
    <definedName name="Gain_Disposal_Fix_Asst">#REF!</definedName>
    <definedName name="Gain_Disposal_Invest" localSheetId="0">#REF!</definedName>
    <definedName name="Gain_Disposal_Invest">#REF!</definedName>
    <definedName name="gbpnew" localSheetId="0">#REF!</definedName>
    <definedName name="gbpnew">#REF!</definedName>
    <definedName name="gbpold" localSheetId="0">#REF!</definedName>
    <definedName name="gbpold">#REF!</definedName>
    <definedName name="GDR_EXRATE" localSheetId="0">#REF!</definedName>
    <definedName name="GDR_EXRATE">#REF!</definedName>
    <definedName name="GeneralCompanyName" localSheetId="0">#REF!</definedName>
    <definedName name="GeneralCompanyName">#REF!</definedName>
    <definedName name="GeneralDate" localSheetId="0">#REF!</definedName>
    <definedName name="GeneralDate">#REF!</definedName>
    <definedName name="GeneralPegBegin" localSheetId="0">#REF!</definedName>
    <definedName name="GeneralPegBegin">#REF!</definedName>
    <definedName name="GeneralPegBeginAnnual" localSheetId="0">#REF!</definedName>
    <definedName name="GeneralPegBeginAnnual">#REF!</definedName>
    <definedName name="GeneralPegEnd" localSheetId="0">#REF!</definedName>
    <definedName name="GeneralPegEnd">#REF!</definedName>
    <definedName name="GeneralPegEndAnnual" localSheetId="0">#REF!</definedName>
    <definedName name="GeneralPegEndAnnual">#REF!</definedName>
    <definedName name="GeneralTicker" localSheetId="0">#REF!</definedName>
    <definedName name="GeneralTicker">#REF!</definedName>
    <definedName name="GeneralZeroLine" localSheetId="0">#REF!</definedName>
    <definedName name="GeneralZeroLine">#REF!</definedName>
    <definedName name="GEOG" localSheetId="0">#REF!</definedName>
    <definedName name="GEOG">#REF!</definedName>
    <definedName name="Germany" localSheetId="0">#REF!</definedName>
    <definedName name="Germany">#REF!</definedName>
    <definedName name="Germany_w" localSheetId="0">#REF!</definedName>
    <definedName name="Germany_w">#REF!</definedName>
    <definedName name="GetDataC" localSheetId="0">#REF!</definedName>
    <definedName name="GetDataC">#REF!</definedName>
    <definedName name="GetDataI" localSheetId="0">#REF!</definedName>
    <definedName name="GetDataI">#REF!</definedName>
    <definedName name="GetDataM" localSheetId="0">#REF!</definedName>
    <definedName name="GetDataM">#REF!</definedName>
    <definedName name="GetDataP" localSheetId="0">#REF!</definedName>
    <definedName name="GetDataP">#REF!</definedName>
    <definedName name="GFDJ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lobal_Tables" localSheetId="0">#REF!,#REF!,#REF!</definedName>
    <definedName name="Global_Tables">#REF!,#REF!,#REF!</definedName>
    <definedName name="gls_ACT_EST_ROW" localSheetId="0" hidden="1">#REF!</definedName>
    <definedName name="gls_ACT_EST_ROW" hidden="1">#REF!</definedName>
    <definedName name="gls_ACT_FORM_OFFSET" localSheetId="0" hidden="1">#REF!</definedName>
    <definedName name="gls_ACT_FORM_OFFSET" hidden="1">#REF!</definedName>
    <definedName name="gls_ADMIN" localSheetId="0" hidden="1">#REF!</definedName>
    <definedName name="gls_ADMIN" hidden="1">#REF!</definedName>
    <definedName name="gls_ALLOW_BOTH_PC" localSheetId="0" hidden="1">#REF!</definedName>
    <definedName name="gls_ALLOW_BOTH_PC" hidden="1">#REF!</definedName>
    <definedName name="gls_ALLOW_PARENT_OR_CONSOLIDATED" localSheetId="0" hidden="1">#REF!</definedName>
    <definedName name="gls_ALLOW_PARENT_OR_CONSOLIDATED" hidden="1">#REF!</definedName>
    <definedName name="gls_ALLOW_PUBLISH" localSheetId="0" hidden="1">#REF!</definedName>
    <definedName name="gls_ALLOW_PUBLISH" hidden="1">#REF!</definedName>
    <definedName name="gls_AnalystEmpNoHeading" localSheetId="0" hidden="1">#REF!</definedName>
    <definedName name="gls_AnalystEmpNoHeading" hidden="1">#REF!</definedName>
    <definedName name="gls_AnalystNameHeading" localSheetId="0" hidden="1">#REF!</definedName>
    <definedName name="gls_AnalystNameHeading" hidden="1">#REF!</definedName>
    <definedName name="gls_CF_BEGINS" localSheetId="0" hidden="1">#REF!</definedName>
    <definedName name="gls_CF_BEGINS" hidden="1">#REF!</definedName>
    <definedName name="gls_CFD_CHANGEACT" localSheetId="0" hidden="1">#REF!</definedName>
    <definedName name="gls_CFD_CHANGEACT" hidden="1">#REF!</definedName>
    <definedName name="gls_CFD_CHANGEEST" localSheetId="0" hidden="1">#REF!</definedName>
    <definedName name="gls_CFD_CHANGEEST" hidden="1">#REF!</definedName>
    <definedName name="gls_CFD_FIRSTAVAIL" localSheetId="0" hidden="1">#REF!</definedName>
    <definedName name="gls_CFD_FIRSTAVAIL" hidden="1">#REF!</definedName>
    <definedName name="gls_CFD_LISTAVAIL" localSheetId="0" hidden="1">#REF!</definedName>
    <definedName name="gls_CFD_LISTAVAIL" hidden="1">#REF!</definedName>
    <definedName name="gls_CFD_SELECTED" localSheetId="0" hidden="1">#REF!</definedName>
    <definedName name="gls_CFD_SELECTED" hidden="1">#REF!</definedName>
    <definedName name="gls_CHANGED_NAMES" localSheetId="0" hidden="1">#REF!</definedName>
    <definedName name="gls_CHANGED_NAMES" hidden="1">#REF!</definedName>
    <definedName name="gls_CHG_KEY_USER" localSheetId="0" hidden="1">#REF!</definedName>
    <definedName name="gls_CHG_KEY_USER" hidden="1">#REF!</definedName>
    <definedName name="gls_CHG_SEL_ONLY" localSheetId="0" hidden="1">#REF!</definedName>
    <definedName name="gls_CHG_SEL_ONLY" hidden="1">#REF!</definedName>
    <definedName name="gls_COMPANY_WORKBOOK_ID" localSheetId="0" hidden="1">#REF!</definedName>
    <definedName name="gls_COMPANY_WORKBOOK_ID" hidden="1">#REF!</definedName>
    <definedName name="gls_DELETED_PERIODS" localSheetId="0" hidden="1">#REF!</definedName>
    <definedName name="gls_DELETED_PERIODS" hidden="1">#REF!</definedName>
    <definedName name="gls_EST_FORM_OFFSET" localSheetId="0" hidden="1">#REF!</definedName>
    <definedName name="gls_EST_FORM_OFFSET" hidden="1">#REF!</definedName>
    <definedName name="gls_EXC_NOT_EXT" localSheetId="0" hidden="1">#REF!</definedName>
    <definedName name="gls_EXC_NOT_EXT" hidden="1">#REF!</definedName>
    <definedName name="gls_EXISTING_PERIODS" localSheetId="0" hidden="1">#REF!</definedName>
    <definedName name="gls_EXISTING_PERIODS" hidden="1">#REF!</definedName>
    <definedName name="gls_EXT_BELOW_PBT" localSheetId="0" hidden="1">#REF!</definedName>
    <definedName name="gls_EXT_BELOW_PBT" hidden="1">#REF!</definedName>
    <definedName name="gls_EXT_LINK_GLOSS" localSheetId="0" hidden="1">#REF!</definedName>
    <definedName name="gls_EXT_LINK_GLOSS" hidden="1">#REF!</definedName>
    <definedName name="gls_EXTERNAL_COL_REF" localSheetId="0" hidden="1">#REF!</definedName>
    <definedName name="gls_EXTERNAL_COL_REF" hidden="1">#REF!</definedName>
    <definedName name="gls_FIRST_ITEM" localSheetId="0" hidden="1">#REF!</definedName>
    <definedName name="gls_FIRST_ITEM" hidden="1">#REF!</definedName>
    <definedName name="gls_FIRST_PK" localSheetId="0" hidden="1">#REF!</definedName>
    <definedName name="gls_FIRST_PK" hidden="1">#REF!</definedName>
    <definedName name="gls_FIRST_ROWMULT" localSheetId="0" hidden="1">#REF!</definedName>
    <definedName name="gls_FIRST_ROWMULT" hidden="1">#REF!</definedName>
    <definedName name="gls_FIRST_UNITS" localSheetId="0" hidden="1">#REF!</definedName>
    <definedName name="gls_FIRST_UNITS" hidden="1">#REF!</definedName>
    <definedName name="gls_FIXED_NAMES" localSheetId="0" hidden="1">#REF!</definedName>
    <definedName name="gls_FIXED_NAMES" hidden="1">#REF!</definedName>
    <definedName name="gls_FONT_STATUS" localSheetId="0" hidden="1">#REF!</definedName>
    <definedName name="gls_FONT_STATUS" hidden="1">#REF!</definedName>
    <definedName name="gls_GenAccountingConvention" localSheetId="0" hidden="1">#REF!</definedName>
    <definedName name="gls_GenAccountingConvention" hidden="1">#REF!</definedName>
    <definedName name="gls_GenAdditionalInfo" localSheetId="0" hidden="1">#REF!</definedName>
    <definedName name="gls_GenAdditionalInfo" hidden="1">#REF!</definedName>
    <definedName name="gls_GenComments" localSheetId="0" hidden="1">#REF!</definedName>
    <definedName name="gls_GenComments" hidden="1">#REF!</definedName>
    <definedName name="gls_GenCompany" localSheetId="0" hidden="1">#REF!</definedName>
    <definedName name="gls_GenCompany" hidden="1">#REF!</definedName>
    <definedName name="gls_GenCompanyInfo" localSheetId="0" hidden="1">#REF!</definedName>
    <definedName name="gls_GenCompanyInfo" hidden="1">#REF!</definedName>
    <definedName name="gls_GenCountry" localSheetId="0" hidden="1">#REF!</definedName>
    <definedName name="gls_GenCountry" hidden="1">#REF!</definedName>
    <definedName name="gls_GenCurrency" localSheetId="0" hidden="1">#REF!</definedName>
    <definedName name="gls_GenCurrency" hidden="1">#REF!</definedName>
    <definedName name="gls_GenCurrencyMultiplier" localSheetId="0" hidden="1">#REF!</definedName>
    <definedName name="gls_GenCurrencyMultiplier" hidden="1">#REF!</definedName>
    <definedName name="gls_GenEnterCompInfo" localSheetId="0" hidden="1">#REF!</definedName>
    <definedName name="gls_GenEnterCompInfo" hidden="1">#REF!</definedName>
    <definedName name="gls_GenEPSComment" localSheetId="0" hidden="1">#REF!</definedName>
    <definedName name="gls_GenEPSComment" hidden="1">#REF!</definedName>
    <definedName name="gls_GenHomeRegion" localSheetId="0" hidden="1">#REF!</definedName>
    <definedName name="gls_GenHomeRegion" hidden="1">#REF!</definedName>
    <definedName name="gls_GenLastPublished" localSheetId="0" hidden="1">#REF!</definedName>
    <definedName name="gls_GenLastPublished" hidden="1">#REF!</definedName>
    <definedName name="gls_GenLastRecRevised" localSheetId="0" hidden="1">#REF!</definedName>
    <definedName name="gls_GenLastRecRevised" hidden="1">#REF!</definedName>
    <definedName name="gls_GenMainInfo" localSheetId="0" hidden="1">#REF!</definedName>
    <definedName name="gls_GenMainInfo" hidden="1">#REF!</definedName>
    <definedName name="gls_GenNoteComment" localSheetId="0" hidden="1">#REF!</definedName>
    <definedName name="gls_GenNoteComment" hidden="1">#REF!</definedName>
    <definedName name="gls_GenProfile" localSheetId="0" hidden="1">#REF!</definedName>
    <definedName name="gls_GenProfile" hidden="1">#REF!</definedName>
    <definedName name="gls_GenRecComment" localSheetId="0" hidden="1">#REF!</definedName>
    <definedName name="gls_GenRecComment" hidden="1">#REF!</definedName>
    <definedName name="gls_GenSaleslineInfo" localSheetId="0" hidden="1">#REF!</definedName>
    <definedName name="gls_GenSaleslineInfo" hidden="1">#REF!</definedName>
    <definedName name="gls_GenSalesSplitByRegion" localSheetId="0" hidden="1">#REF!</definedName>
    <definedName name="gls_GenSalesSplitByRegion" hidden="1">#REF!</definedName>
    <definedName name="gls_GenSalesSplitHeading" localSheetId="0" hidden="1">#REF!</definedName>
    <definedName name="gls_GenSalesSplitHeading" hidden="1">#REF!</definedName>
    <definedName name="gls_GenSheetVersion" localSheetId="0" hidden="1">#REF!</definedName>
    <definedName name="gls_GenSheetVersion" hidden="1">#REF!</definedName>
    <definedName name="gls_genStockCore" localSheetId="0" hidden="1">#REF!</definedName>
    <definedName name="gls_genStockCore" hidden="1">#REF!</definedName>
    <definedName name="gls_genStockRec" localSheetId="0" hidden="1">#REF!</definedName>
    <definedName name="gls_genStockRec" hidden="1">#REF!</definedName>
    <definedName name="gls_GLOSS_MONTHS" localSheetId="0" hidden="1">#REF!</definedName>
    <definedName name="gls_GLOSS_MONTHS" hidden="1">#REF!</definedName>
    <definedName name="gls_GW_IN" localSheetId="0" hidden="1">#REF!</definedName>
    <definedName name="gls_GW_IN" hidden="1">#REF!</definedName>
    <definedName name="gls_IIAA_IN" localSheetId="0" hidden="1">#REF!</definedName>
    <definedName name="gls_IIAA_IN" hidden="1">#REF!</definedName>
    <definedName name="gls_InterimValue" localSheetId="0" hidden="1">#REF!</definedName>
    <definedName name="gls_InterimValue" hidden="1">#REF!</definedName>
    <definedName name="gls_IssuedStockClassHeading" localSheetId="0" hidden="1">#REF!</definedName>
    <definedName name="gls_IssuedStockClassHeading" hidden="1">#REF!</definedName>
    <definedName name="gls_IssuedStockCodeHeading" localSheetId="0" hidden="1">#REF!</definedName>
    <definedName name="gls_IssuedStockCodeHeading" hidden="1">#REF!</definedName>
    <definedName name="gls_IssuedStockFreeFloatHeading" localSheetId="0" hidden="1">#REF!</definedName>
    <definedName name="gls_IssuedStockFreeFloatHeading" hidden="1">#REF!</definedName>
    <definedName name="gls_KEY_DATA" localSheetId="0" hidden="1">#REF!</definedName>
    <definedName name="gls_KEY_DATA" hidden="1">#REF!</definedName>
    <definedName name="gls_KEY_VALUE" localSheetId="0" hidden="1">#REF!</definedName>
    <definedName name="gls_KEY_VALUE" hidden="1">#REF!</definedName>
    <definedName name="gls_LANGUAGE" localSheetId="0" hidden="1">#REF!</definedName>
    <definedName name="gls_LANGUAGE" hidden="1">#REF!</definedName>
    <definedName name="gls_NEXT_PK" localSheetId="0" hidden="1">#REF!</definedName>
    <definedName name="gls_NEXT_PK" hidden="1">#REF!</definedName>
    <definedName name="gls_PERIOD_CODE" localSheetId="0" hidden="1">#REF!</definedName>
    <definedName name="gls_PERIOD_CODE" hidden="1">#REF!</definedName>
    <definedName name="gls_PERIOD_INDICATOR" localSheetId="0" hidden="1">#REF!</definedName>
    <definedName name="gls_PERIOD_INDICATOR" hidden="1">#REF!</definedName>
    <definedName name="gls_PERIOD_PARENT_OR_CONSOL" localSheetId="0" hidden="1">#REF!</definedName>
    <definedName name="gls_PERIOD_PARENT_OR_CONSOL" hidden="1">#REF!</definedName>
    <definedName name="gls_PERIOD_TYPE" localSheetId="0" hidden="1">#REF!</definedName>
    <definedName name="gls_PERIOD_TYPE" hidden="1">#REF!</definedName>
    <definedName name="gls_PrincipalStockClass" localSheetId="0" hidden="1">#REF!</definedName>
    <definedName name="gls_PrincipalStockClass" hidden="1">#REF!</definedName>
    <definedName name="gls_PROFILE_NAME" localSheetId="0" hidden="1">#REF!</definedName>
    <definedName name="gls_PROFILE_NAME" hidden="1">#REF!</definedName>
    <definedName name="gls_SASS5HistEPSGrowth" localSheetId="0" hidden="1">#REF!</definedName>
    <definedName name="gls_SASS5HistEPSGrowth" hidden="1">#REF!</definedName>
    <definedName name="gls_SASS5ProjEPSGrowth" localSheetId="0" hidden="1">#REF!</definedName>
    <definedName name="gls_SASS5ProjEPSGrowth" hidden="1">#REF!</definedName>
    <definedName name="gls_SASSDirectorHoldings" localSheetId="0" hidden="1">#REF!</definedName>
    <definedName name="gls_SASSDirectorHoldings" hidden="1">#REF!</definedName>
    <definedName name="gls_SASSEPS45AGR" localSheetId="0" hidden="1">#REF!</definedName>
    <definedName name="gls_SASSEPS45AGR" hidden="1">#REF!</definedName>
    <definedName name="gls_SASSIsInterimLastAnnounce" localSheetId="0" hidden="1">#REF!</definedName>
    <definedName name="gls_SASSIsInterimLastAnnounce" hidden="1">#REF!</definedName>
    <definedName name="gls_SASSLastAnnounce" localSheetId="0" hidden="1">#REF!</definedName>
    <definedName name="gls_SASSLastAnnounce" hidden="1">#REF!</definedName>
    <definedName name="gls_SASSNETDIV45AGR" localSheetId="0" hidden="1">#REF!</definedName>
    <definedName name="gls_SASSNETDIV45AGR" hidden="1">#REF!</definedName>
    <definedName name="gls_SaveBeforePublish" localSheetId="0" hidden="1">#REF!</definedName>
    <definedName name="gls_SaveBeforePublish" hidden="1">#REF!</definedName>
    <definedName name="gls_SaveWkbForNewPeriodCodes" localSheetId="0" hidden="1">#REF!</definedName>
    <definedName name="gls_SaveWkbForNewPeriodCodes" hidden="1">#REF!</definedName>
    <definedName name="gls_ShareholderClassHeading" localSheetId="0" hidden="1">#REF!</definedName>
    <definedName name="gls_ShareholderClassHeading" hidden="1">#REF!</definedName>
    <definedName name="gls_ShareholderHolding" localSheetId="0" hidden="1">#REF!</definedName>
    <definedName name="gls_ShareholderHolding" hidden="1">#REF!</definedName>
    <definedName name="gls_ShareholderHoldingHeading" localSheetId="0" hidden="1">#REF!</definedName>
    <definedName name="gls_ShareholderHoldingHeading" hidden="1">#REF!</definedName>
    <definedName name="gls_ShareholderName" localSheetId="0" hidden="1">#REF!</definedName>
    <definedName name="gls_ShareholderName" hidden="1">#REF!</definedName>
    <definedName name="gls_ShareholderNameHeading" localSheetId="0" hidden="1">#REF!</definedName>
    <definedName name="gls_ShareholderNameHeading" hidden="1">#REF!</definedName>
    <definedName name="gls_ShareholdingName" localSheetId="0" hidden="1">#REF!</definedName>
    <definedName name="gls_ShareholdingName" hidden="1">#REF!</definedName>
    <definedName name="gls_SHOW_CONTROL_VALUE" localSheetId="0" hidden="1">#REF!</definedName>
    <definedName name="gls_SHOW_CONTROL_VALUE" hidden="1">#REF!</definedName>
    <definedName name="gls_SHOW_KEY_VAL_COLUMN" localSheetId="0" hidden="1">#REF!</definedName>
    <definedName name="gls_SHOW_KEY_VAL_COLUMN" hidden="1">#REF!</definedName>
    <definedName name="gls_SHOW_KEY_VALUES" localSheetId="0" hidden="1">#REF!</definedName>
    <definedName name="gls_SHOW_KEY_VALUES" hidden="1">#REF!</definedName>
    <definedName name="gls_SHOW_LINKED_ITEMS" localSheetId="0" hidden="1">#REF!</definedName>
    <definedName name="gls_SHOW_LINKED_ITEMS" hidden="1">#REF!</definedName>
    <definedName name="gls_SHOW_LOCAL_NAMES" localSheetId="0" hidden="1">#REF!</definedName>
    <definedName name="gls_SHOW_LOCAL_NAMES" hidden="1">#REF!</definedName>
    <definedName name="gls_SHOW_MULTIPLIERS" localSheetId="0" hidden="1">#REF!</definedName>
    <definedName name="gls_SHOW_MULTIPLIERS" hidden="1">#REF!</definedName>
    <definedName name="gls_SHOW_PK_COLUMN" localSheetId="0" hidden="1">#REF!</definedName>
    <definedName name="gls_SHOW_PK_COLUMN" hidden="1">#REF!</definedName>
    <definedName name="gls_SHOW_STATUS_INFORMATION" localSheetId="0" hidden="1">#REF!</definedName>
    <definedName name="gls_SHOW_STATUS_INFORMATION" hidden="1">#REF!</definedName>
    <definedName name="gls_SHOW_UNITS" localSheetId="0" hidden="1">#REF!</definedName>
    <definedName name="gls_SHOW_UNITS" hidden="1">#REF!</definedName>
    <definedName name="gls_SPARE_YEARS" localSheetId="0" hidden="1">#REF!</definedName>
    <definedName name="gls_SPARE_YEARS" hidden="1">#REF!</definedName>
    <definedName name="gls_SPECIAL_DIALOG" localSheetId="0" hidden="1">#REF!</definedName>
    <definedName name="gls_SPECIAL_DIALOG" hidden="1">#REF!</definedName>
    <definedName name="gls_START_FORMULA_OVERRIDEABLE" localSheetId="0" hidden="1">#REF!</definedName>
    <definedName name="gls_START_FORMULA_OVERRIDEABLE" hidden="1">#REF!</definedName>
    <definedName name="gls_START_LOCAL_NAMES" localSheetId="0" hidden="1">#REF!</definedName>
    <definedName name="gls_START_LOCAL_NAMES" hidden="1">#REF!</definedName>
    <definedName name="gls_START_PERIOD_CURRENCY" localSheetId="0" hidden="1">#REF!</definedName>
    <definedName name="gls_START_PERIOD_CURRENCY" hidden="1">#REF!</definedName>
    <definedName name="gls_START_STATUS" localSheetId="0" hidden="1">#REF!</definedName>
    <definedName name="gls_START_STATUS" hidden="1">#REF!</definedName>
    <definedName name="gls_START_USER_STATUS" localSheetId="0" hidden="1">#REF!</definedName>
    <definedName name="gls_START_USER_STATUS" hidden="1">#REF!</definedName>
    <definedName name="gls_START_VALIDATION" localSheetId="0" hidden="1">#REF!</definedName>
    <definedName name="gls_START_VALIDATION" hidden="1">#REF!</definedName>
    <definedName name="gls_START_WHAT" localSheetId="0" hidden="1">#REF!</definedName>
    <definedName name="gls_START_WHAT" hidden="1">#REF!</definedName>
    <definedName name="gls_START_YEAR" localSheetId="0" hidden="1">#REF!</definedName>
    <definedName name="gls_START_YEAR" hidden="1">#REF!</definedName>
    <definedName name="gls_StockTicker" localSheetId="0" hidden="1">#REF!</definedName>
    <definedName name="gls_StockTicker" hidden="1">#REF!</definedName>
    <definedName name="gls_TEMP_PERIOD_CODE" localSheetId="0" hidden="1">#REF!</definedName>
    <definedName name="gls_TEMP_PERIOD_CODE" hidden="1">#REF!</definedName>
    <definedName name="gls_THISWORKBOOK_NAME" localSheetId="0" hidden="1">#REF!</definedName>
    <definedName name="gls_THISWORKBOOK_NAME" hidden="1">#REF!</definedName>
    <definedName name="gls_UNUSUAL_POS" localSheetId="0" hidden="1">#REF!</definedName>
    <definedName name="gls_UNUSUAL_POS" hidden="1">#REF!</definedName>
    <definedName name="gls_USER_CELL_FORMAT" localSheetId="0" hidden="1">#REF!</definedName>
    <definedName name="gls_USER_CELL_FORMAT" hidden="1">#REF!</definedName>
    <definedName name="gls_USING_CONSOLIDATED" localSheetId="0" hidden="1">#REF!</definedName>
    <definedName name="gls_USING_CONSOLIDATED" hidden="1">#REF!</definedName>
    <definedName name="gls_YEAR_AE_CONTROL" localSheetId="0" hidden="1">#REF!</definedName>
    <definedName name="gls_YEAR_AE_CONTROL" hidden="1">#REF!</definedName>
    <definedName name="gls_YEAR_END_ROW" localSheetId="0" hidden="1">#REF!</definedName>
    <definedName name="gls_YEAR_END_ROW" hidden="1">#REF!</definedName>
    <definedName name="gls_YetToRunStartupWizard" localSheetId="0" hidden="1">#REF!</definedName>
    <definedName name="gls_YetToRunStartupWizard" hidden="1">#REF!</definedName>
    <definedName name="GMV" localSheetId="0">#REF!</definedName>
    <definedName name="GMV">#REF!</definedName>
    <definedName name="GoDMnetinc" localSheetId="0">#REF!</definedName>
    <definedName name="GoDMnetinc">#REF!</definedName>
    <definedName name="Goodwill" localSheetId="0">#REF!</definedName>
    <definedName name="Goodwill">#REF!</definedName>
    <definedName name="Goodwill_growth_fore" localSheetId="0">#REF!</definedName>
    <definedName name="Goodwill_growth_fore">#REF!</definedName>
    <definedName name="gop00" localSheetId="0">#REF!</definedName>
    <definedName name="gop00">#REF!</definedName>
    <definedName name="gp" localSheetId="0">#REF!</definedName>
    <definedName name="gp">#REF!</definedName>
    <definedName name="GPROFIT" localSheetId="0">#REF!</definedName>
    <definedName name="GPROFIT">#REF!</definedName>
    <definedName name="gradys" localSheetId="0">#REF!</definedName>
    <definedName name="gradys">#REF!</definedName>
    <definedName name="Graph_CoC" localSheetId="0">OFFSET(#REF!,0,0,1,#REF!)</definedName>
    <definedName name="Graph_CoC">OFFSET(#REF!,0,0,1,#REF!)</definedName>
    <definedName name="Graph_Frequency" localSheetId="0">OFFSET(#REF!,0,MATCH(99.9999,#REF!,-1)-1,1,COUNT(#REF!)-(MATCH(99.9999,#REF!,-1)-1))</definedName>
    <definedName name="Graph_Frequency">OFFSET(#REF!,0,MATCH(99.9999,#REF!,-1)-1,1,COUNT(#REF!)-(MATCH(99.9999,#REF!,-1)-1))</definedName>
    <definedName name="Graph_Frequency_Titles" localSheetId="0">OFFSET(#REF!,-1,MATCH(99.9999,#REF!,-1)-1,1,COUNT(#REF!)-(MATCH(99.9999,#REF!,-1)-1))</definedName>
    <definedName name="Graph_Frequency_Titles">OFFSET(#REF!,-1,MATCH(99.9999,#REF!,-1)-1,1,COUNT(#REF!)-(MATCH(99.9999,#REF!,-1)-1))</definedName>
    <definedName name="Graph_MarginalROE" localSheetId="0">OFFSET(#REF!,0,0,1,#REF!)</definedName>
    <definedName name="Graph_MarginalROE">OFFSET(#REF!,0,0,1,#REF!)</definedName>
    <definedName name="Graph_Phase" localSheetId="0">OFFSET(#REF!,0,0,1,#REF!)</definedName>
    <definedName name="Graph_Phase">OFFSET(#REF!,0,0,1,#REF!)</definedName>
    <definedName name="Graph_PVRI" localSheetId="0">OFFSET(#REF!,0,0,1,#REF!)</definedName>
    <definedName name="Graph_PVRI">OFFSET(#REF!,0,0,1,#REF!)</definedName>
    <definedName name="Graph_ROE" localSheetId="0">OFFSET(#REF!,0,0,1,#REF!)</definedName>
    <definedName name="Graph_ROE">OFFSET(#REF!,0,0,1,#REF!)</definedName>
    <definedName name="GRAPH1" localSheetId="0">#REF!</definedName>
    <definedName name="GRAPH1">#REF!</definedName>
    <definedName name="GRAPH2" localSheetId="0">#REF!</definedName>
    <definedName name="GRAPH2">#REF!</definedName>
    <definedName name="Gross_Capex" localSheetId="0">#REF!</definedName>
    <definedName name="Gross_Capex">#REF!</definedName>
    <definedName name="Gross_inc_growth" localSheetId="0">#REF!</definedName>
    <definedName name="Gross_inc_growth">#REF!</definedName>
    <definedName name="Gross_income" localSheetId="0">#REF!</definedName>
    <definedName name="Gross_income">#REF!</definedName>
    <definedName name="Gross_income_fore" localSheetId="0">#REF!</definedName>
    <definedName name="Gross_income_fore">#REF!</definedName>
    <definedName name="Gross_income_growth_avg" localSheetId="0">#REF!</definedName>
    <definedName name="Gross_income_growth_avg">#REF!</definedName>
    <definedName name="Gross_margin_fore" localSheetId="0">#REF!</definedName>
    <definedName name="Gross_margin_fore">#REF!</definedName>
    <definedName name="Gross_Profit" localSheetId="0">#REF!</definedName>
    <definedName name="Gross_Profit">#REF!</definedName>
    <definedName name="Gross_Sales" localSheetId="0">#REF!</definedName>
    <definedName name="Gross_Sales">#REF!</definedName>
    <definedName name="GrossProfit" localSheetId="0">#REF!</definedName>
    <definedName name="GrossProfit">#REF!</definedName>
    <definedName name="Group7" localSheetId="0">{"Mcp08.PrintRep",""}</definedName>
    <definedName name="Group7">{"Mcp08.PrintRep",""}</definedName>
    <definedName name="growt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">#REF!</definedName>
    <definedName name="Growth_97" localSheetId="0">#REF!</definedName>
    <definedName name="Growth_97">#REF!</definedName>
    <definedName name="Growth_98" localSheetId="0">#REF!</definedName>
    <definedName name="Growth_98">#REF!</definedName>
    <definedName name="Growth_99" localSheetId="0">#REF!</definedName>
    <definedName name="Growth_99">#REF!</definedName>
    <definedName name="growth_margin" localSheetId="0">#REF!=#REF!</definedName>
    <definedName name="growth_margin">#REF!=#REF!</definedName>
    <definedName name="Growth_Metrics" localSheetId="0">#REF!</definedName>
    <definedName name="Growth_Metrics">#REF!</definedName>
    <definedName name="growth_metrics_graph" localSheetId="0">#REF!</definedName>
    <definedName name="growth_metrics_graph">#REF!</definedName>
    <definedName name="growth2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0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2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owth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3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rwoth3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GS_Camelot" localSheetId="0">#REF!</definedName>
    <definedName name="GS_Camelot">#REF!</definedName>
    <definedName name="gsass" localSheetId="0">#REF!</definedName>
    <definedName name="gsass">#REF!</definedName>
    <definedName name="GSCAMELOT" localSheetId="0">#REF!</definedName>
    <definedName name="GSCAMELOT">#REF!</definedName>
    <definedName name="H" localSheetId="0">#REF!</definedName>
    <definedName name="H">#REF!</definedName>
    <definedName name="Handset_revs" localSheetId="0">#REF!</definedName>
    <definedName name="Handset_revs">#REF!</definedName>
    <definedName name="HEAD" localSheetId="0">#REF!</definedName>
    <definedName name="HEAD">#REF!</definedName>
    <definedName name="head1" localSheetId="0">#REF!</definedName>
    <definedName name="head1">#REF!</definedName>
    <definedName name="heading" localSheetId="0">#REF!</definedName>
    <definedName name="heading">#REF!</definedName>
    <definedName name="Held" localSheetId="0">#REF!</definedName>
    <definedName name="Held">#REF!</definedName>
    <definedName name="hello" localSheetId="0">#REF!</definedName>
    <definedName name="hello">#REF!</definedName>
    <definedName name="HGF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ide" localSheetId="0">#REF!,#REF!,#REF!</definedName>
    <definedName name="Hide">#REF!,#REF!,#REF!</definedName>
    <definedName name="hidebs" localSheetId="0">#REF!</definedName>
    <definedName name="hidebs">#REF!</definedName>
    <definedName name="High" localSheetId="0">#REF!</definedName>
    <definedName name="High">#REF!</definedName>
    <definedName name="HistoricalCashFlowCapitalExpenditureWireless" localSheetId="0">#REF!</definedName>
    <definedName name="HistoricalCashFlowCapitalExpenditureWireless">#REF!</definedName>
    <definedName name="HistoricalCellularIncomeOperatingCashFlow" localSheetId="0">#REF!</definedName>
    <definedName name="HistoricalCellularIncomeOperatingCashFlow">#REF!</definedName>
    <definedName name="HistoricalHomeCell" localSheetId="0">#REF!</definedName>
    <definedName name="HistoricalHomeCell">#REF!</definedName>
    <definedName name="HistoricalRevenuesCellularEquipment" localSheetId="0">#REF!</definedName>
    <definedName name="HistoricalRevenuesCellularEquipment">#REF!</definedName>
    <definedName name="HistoricalRevenuesCellularService" localSheetId="0">#REF!</definedName>
    <definedName name="HistoricalRevenuesCellularService">#REF!</definedName>
    <definedName name="HistoricalStatsAverageMonthlyRevenueGiven" localSheetId="0">#REF!</definedName>
    <definedName name="HistoricalStatsAverageMonthlyRevenueGiven">#REF!</definedName>
    <definedName name="HistoricalStatsPenetration" localSheetId="0">#REF!</definedName>
    <definedName name="HistoricalStatsPenetration">#REF!</definedName>
    <definedName name="HistoricalStatsPOPS" localSheetId="0">#REF!</definedName>
    <definedName name="HistoricalStatsPOPS">#REF!</definedName>
    <definedName name="HistoricalStatsPOPSMSA" localSheetId="0">#REF!</definedName>
    <definedName name="HistoricalStatsPOPSMSA">#REF!</definedName>
    <definedName name="HistoricalStatsPOPSRSA" localSheetId="0">#REF!</definedName>
    <definedName name="HistoricalStatsPOPSRSA">#REF!</definedName>
    <definedName name="HistoricalStatsProportionatePOPS" localSheetId="0">#REF!</definedName>
    <definedName name="HistoricalStatsProportionatePOPS">#REF!</definedName>
    <definedName name="HistoricalStatsSubscribersEnding" localSheetId="0">#REF!</definedName>
    <definedName name="HistoricalStatsSubscribersEnding">#REF!</definedName>
    <definedName name="HistoricalStatsSubscribersEndingIncludingResellers" localSheetId="0">#REF!</definedName>
    <definedName name="HistoricalStatsSubscribersEndingIncludingResellers">#REF!</definedName>
    <definedName name="HistoryEnd" localSheetId="0">#REF!</definedName>
    <definedName name="HistoryEnd">#REF!</definedName>
    <definedName name="HistoryStart" localSheetId="0">#REF!</definedName>
    <definedName name="HistoryStart">#REF!</definedName>
    <definedName name="hjh" localSheetId="0">#REF!</definedName>
    <definedName name="hjh">#REF!</definedName>
    <definedName name="hjhjhj" localSheetId="0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hjhjhj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HKCelluarA" localSheetId="0">#REF!</definedName>
    <definedName name="HKCelluarA">#REF!</definedName>
    <definedName name="HKCellularB" localSheetId="0">#REF!</definedName>
    <definedName name="HKCellularB">#REF!</definedName>
    <definedName name="hkdnew" localSheetId="0">#REF!</definedName>
    <definedName name="hkdnew">#REF!</definedName>
    <definedName name="hkdold" localSheetId="0">#REF!</definedName>
    <definedName name="hkdold">#REF!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hod" localSheetId="0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ME" localSheetId="0">#REF!</definedName>
    <definedName name="HOME">#REF!</definedName>
    <definedName name="Horizon_Year" localSheetId="0">#REF!</definedName>
    <definedName name="Horizon_Year">#REF!</definedName>
    <definedName name="Horizon_Year_2" localSheetId="0">#REF!</definedName>
    <definedName name="Horizon_Year_2">#REF!</definedName>
    <definedName name="Households" localSheetId="0">#REF!</definedName>
    <definedName name="Households">#REF!</definedName>
    <definedName name="houy" localSheetId="0" hidden="1">{#N/A,#N/A,FALSE,"AD_Purchase";#N/A,#N/A,FALSE,"Credit";#N/A,#N/A,FALSE,"PF Acquisition";#N/A,#N/A,FALSE,"PF Offering"}</definedName>
    <definedName name="houy" hidden="1">{#N/A,#N/A,FALSE,"AD_Purchase";#N/A,#N/A,FALSE,"Credit";#N/A,#N/A,FALSE,"PF Acquisition";#N/A,#N/A,FALSE,"PF Offering"}</definedName>
    <definedName name="hscurrent" localSheetId="0">#REF!</definedName>
    <definedName name="hscurrent">#REF!</definedName>
    <definedName name="hsi_dpsg" localSheetId="0">#REF!</definedName>
    <definedName name="hsi_dpsg">#REF!</definedName>
    <definedName name="hsi_epsg" localSheetId="0">#REF!</definedName>
    <definedName name="hsi_epsg">#REF!</definedName>
    <definedName name="hsprevious" localSheetId="0">#REF!</definedName>
    <definedName name="hsprevious">#REF!</definedName>
    <definedName name="HTML_CodePage" localSheetId="0" hidden="1">949</definedName>
    <definedName name="HTML_CodePage" hidden="1">1252</definedName>
    <definedName name="HTML_Control" localSheetId="0" hidden="1">{"'Sheet1'!$A$1:$J$23"}</definedName>
    <definedName name="HTML_Control" hidden="1">{"'Check Request'!$A$1:$BF$37"}</definedName>
    <definedName name="HTML_Description" hidden="1">""</definedName>
    <definedName name="HTML_Email" hidden="1">""</definedName>
    <definedName name="HTML_Header" localSheetId="0" hidden="1">"Sheet1"</definedName>
    <definedName name="HTML_Header" hidden="1">"Check Request"</definedName>
    <definedName name="HTML_LastUpdate" localSheetId="0" hidden="1">"01-05-21"</definedName>
    <definedName name="HTML_LastUpdate" hidden="1">"3/9/99"</definedName>
    <definedName name="HTML_LineAfter" hidden="1">FALSE</definedName>
    <definedName name="HTML_LineBefore" hidden="1">FALSE</definedName>
    <definedName name="HTML_Name" localSheetId="0" hidden="1">"Carrefour"</definedName>
    <definedName name="HTML_Name" hidden="1">"a12604"</definedName>
    <definedName name="HTML_OBDlg2" hidden="1">TRUE</definedName>
    <definedName name="HTML_OBDlg4" hidden="1">TRUE</definedName>
    <definedName name="HTML_OS" hidden="1">0</definedName>
    <definedName name="HTML_PathFile" localSheetId="0" hidden="1">"C:\My Documents\Facades\Yatap\MyHTML.htm"</definedName>
    <definedName name="HTML_PathFile" hidden="1">"C:\InetPub\wwwroot\jenny\CHECK_REQUEST_FORM1.htm"</definedName>
    <definedName name="HTML_Title" localSheetId="0" hidden="1">"area data"</definedName>
    <definedName name="HTML_Title" hidden="1">""</definedName>
    <definedName name="hul" localSheetId="0" hidden="1">{"'Check Request'!$A$1:$BF$37"}</definedName>
    <definedName name="hul" hidden="1">{"'Check Request'!$A$1:$BF$37"}</definedName>
    <definedName name="HUSI" localSheetId="0" hidden="1">{"'Check Request'!$A$1:$BF$37"}</definedName>
    <definedName name="HUSI" hidden="1">{"'Check Request'!$A$1:$BF$37"}</definedName>
    <definedName name="I" localSheetId="0">{"Qtr Op Mgd Q3",#N/A,FALSE,"Qtr-Op (Mng)";"Qtr Op Rpt Q3",#N/A,FALSE,"Qtr-Op (Rpt)";"Operating Vs Reported",#N/A,FALSE,"Rpt-Op Inc"}</definedName>
    <definedName name="I">{"Qtr Op Mgd Q3",#N/A,FALSE,"Qtr-Op (Mng)";"Qtr Op Rpt Q3",#N/A,FALSE,"Qtr-Op (Rpt)";"Operating Vs Reported",#N/A,FALSE,"Rpt-Op Inc"}</definedName>
    <definedName name="i_an_new_business" localSheetId="0">#REF!</definedName>
    <definedName name="i_an_new_business">#REF!</definedName>
    <definedName name="i_claims_ratio" localSheetId="0">#REF!</definedName>
    <definedName name="i_claims_ratio">#REF!</definedName>
    <definedName name="i_combined_ratio" localSheetId="0">#REF!</definedName>
    <definedName name="i_combined_ratio">#REF!</definedName>
    <definedName name="i_embedded_value" localSheetId="0">#REF!</definedName>
    <definedName name="i_embedded_value">#REF!</definedName>
    <definedName name="i_expense_ratio" localSheetId="0">#REF!</definedName>
    <definedName name="i_expense_ratio">#REF!</definedName>
    <definedName name="i_solvency_ratio" localSheetId="0">#REF!</definedName>
    <definedName name="i_solvency_ratio">#REF!</definedName>
    <definedName name="IB" localSheetId="0">#REF!</definedName>
    <definedName name="IB">#REF!</definedName>
    <definedName name="IB_all" localSheetId="0">#REF!</definedName>
    <definedName name="IB_all">#REF!</definedName>
    <definedName name="IBESDate" localSheetId="0">#REF!</definedName>
    <definedName name="IBESDate">#REF!</definedName>
    <definedName name="IC_1" localSheetId="0">#REF!</definedName>
    <definedName name="IC_1">#REF!</definedName>
    <definedName name="IC_2" localSheetId="0">#REF!</definedName>
    <definedName name="IC_2">#REF!</definedName>
    <definedName name="IC_Assembly_Test" localSheetId="0" hidden="1">{#N/A,#N/A,FALSE,"Const";#N/A,#N/A,FALSE,"P&amp;L";#N/A,#N/A,FALSE,"Sale"}</definedName>
    <definedName name="IC_Assembly_Test" hidden="1">{#N/A,#N/A,FALSE,"Const";#N/A,#N/A,FALSE,"P&amp;L";#N/A,#N/A,FALSE,"Sale"}</definedName>
    <definedName name="IC_P" localSheetId="0">#REF!</definedName>
    <definedName name="IC_P">#REF!</definedName>
    <definedName name="IC_P1" localSheetId="0">#REF!</definedName>
    <definedName name="IC_P1">#REF!</definedName>
    <definedName name="IC_P2" localSheetId="0">#REF!</definedName>
    <definedName name="IC_P2">#REF!</definedName>
    <definedName name="IC_P3" localSheetId="0">#REF!</definedName>
    <definedName name="IC_P3">#REF!</definedName>
    <definedName name="ICP">0</definedName>
    <definedName name="idrnew" localSheetId="0">#REF!</definedName>
    <definedName name="idrnew">#REF!</definedName>
    <definedName name="idrold" localSheetId="0">#REF!</definedName>
    <definedName name="idrold">#REF!</definedName>
    <definedName name="IDS" localSheetId="0">#REF!</definedName>
    <definedName name="IDS">#REF!</definedName>
    <definedName name="iiiiii" localSheetId="0" hidden="1">{#N/A,#N/A,FALSE,"PERSONAL";#N/A,#N/A,FALSE,"explotación";#N/A,#N/A,FALSE,"generales"}</definedName>
    <definedName name="iiiiii" hidden="1">{#N/A,#N/A,FALSE,"PERSONAL";#N/A,#N/A,FALSE,"explotación";#N/A,#N/A,FALSE,"generales"}</definedName>
    <definedName name="Img_base_graf" hidden="1">"IMG_12"</definedName>
    <definedName name="Img_ML_1a9i6f1a" hidden="1">"IMG_18"</definedName>
    <definedName name="Img_ML_1k4g9u7k" hidden="1">"IMG_18"</definedName>
    <definedName name="Img_ML_1y7a6c1t" hidden="1">"IMG_11"</definedName>
    <definedName name="Img_ML_2b1a1a6f" hidden="1">"IMG_11"</definedName>
    <definedName name="Img_ML_2b2b8h8h" hidden="1">"IMG_12"</definedName>
    <definedName name="Img_ML_2b4d2b3c" hidden="1">"IMG_18"</definedName>
    <definedName name="Img_ML_2b5e9i4d" hidden="1">"IMG_4"</definedName>
    <definedName name="Img_ML_2e1r5p2m" hidden="1">"IMG_18"</definedName>
    <definedName name="Img_ML_2i4d6c2r" hidden="1">"IMG_11"</definedName>
    <definedName name="Img_ML_2j4h5d5y" hidden="1">"IMG_11"</definedName>
    <definedName name="Img_ML_2j6i5k6b" hidden="1">"IMG_18"</definedName>
    <definedName name="Img_ML_2m9t4m5q" hidden="1">"IMG_10"</definedName>
    <definedName name="Img_ML_3b3j3x9k" hidden="1">"IMG_11"</definedName>
    <definedName name="Img_ML_3b5m6a3d" hidden="1">"IMG_18"</definedName>
    <definedName name="Img_ML_3c6e9c4g" hidden="1">"IMG_18"</definedName>
    <definedName name="Img_ML_3c7g1a7g" hidden="1">"IMG_12"</definedName>
    <definedName name="Img_ML_3c9i9i4d" hidden="1">"IMG_11"</definedName>
    <definedName name="Img_ML_3e2q4k7i" hidden="1">"IMG_11"</definedName>
    <definedName name="Img_ML_3h2n3p4v" hidden="1">"IMG_10"</definedName>
    <definedName name="Img_ML_3p5d9q5j" hidden="1">"IMG_11"</definedName>
    <definedName name="Img_ML_3y1j4m2m" hidden="1">"IMG_18"</definedName>
    <definedName name="Img_ML_4d2b6f6f" hidden="1">"IMG_12"</definedName>
    <definedName name="Img_ML_4d2v5j7l" hidden="1">"IMG_11"</definedName>
    <definedName name="Img_ML_4d4d7g3c" hidden="1">"IMG_11"</definedName>
    <definedName name="Img_ML_4k8k7q4x" hidden="1">"IMG_6"</definedName>
    <definedName name="Img_ML_4k8r9t3l" hidden="1">"IMG_18"</definedName>
    <definedName name="Img_ML_4m3p5r8j" hidden="1">"IMG_18"</definedName>
    <definedName name="Img_ML_4s4r5e3c" hidden="1">"IMG_18"</definedName>
    <definedName name="Img_ML_5d3i8b5s" hidden="1">"IMG_18"</definedName>
    <definedName name="Img_ML_5e1a1a7g" hidden="1">"IMG_18"</definedName>
    <definedName name="Img_ML_5e6f9i8h" hidden="1">"IMG_4"</definedName>
    <definedName name="Img_ML_5e7g5e5e" hidden="1">"IMG_12"</definedName>
    <definedName name="Img_ML_5e7s6t2u" hidden="1">"IMG_6"</definedName>
    <definedName name="Img_ML_5e9i9i2b" hidden="1">"IMG_12"</definedName>
    <definedName name="Img_ML_5e9m1k3s" hidden="1">"IMG_11"</definedName>
    <definedName name="Img_ML_5f9d1i5x" hidden="1">"IMG_18"</definedName>
    <definedName name="Img_ML_5f9x9u4u" hidden="1">"IMG_6"</definedName>
    <definedName name="Img_ML_5h6q3g8u" hidden="1">"IMG_11"</definedName>
    <definedName name="Img_ML_5k1g6v5e" hidden="1">"IMG_11"</definedName>
    <definedName name="Img_ML_5k7e4n8n" hidden="1">"IMG_18"</definedName>
    <definedName name="Img_ML_5k8u7s9i" hidden="1">"IMG_18"</definedName>
    <definedName name="Img_ML_6a6y1x1h" hidden="1">"IMG_18"</definedName>
    <definedName name="Img_ML_6f2p1m9g" hidden="1">"IMG_11"</definedName>
    <definedName name="Img_ML_6f9i2b5e" hidden="1">"IMG_18"</definedName>
    <definedName name="Img_ML_6p2b6u6k" hidden="1">"IMG_18"</definedName>
    <definedName name="Img_ML_6r9u1n9k" hidden="1">"IMG_18"</definedName>
    <definedName name="Img_ML_6y9f7y3n" hidden="1">"IMG_13"</definedName>
    <definedName name="Img_ML_7g5e5e2b" hidden="1">"IMG_12"</definedName>
    <definedName name="Img_ML_7m5m4k3b" hidden="1">"IMG_18"</definedName>
    <definedName name="Img_ML_7n6h3t1t" hidden="1">"IMG_18"</definedName>
    <definedName name="Img_ML_7s4w7c6r" hidden="1">"IMG_18"</definedName>
    <definedName name="Img_ML_8b9j5t1p" hidden="1">"IMG_11"</definedName>
    <definedName name="Img_ML_8c2q5i2r" hidden="1">"IMG_18"</definedName>
    <definedName name="Img_ML_8g3e4a7v" hidden="1">"IMG_11"</definedName>
    <definedName name="Img_ML_8h3m3i1m" hidden="1">"IMG_18"</definedName>
    <definedName name="Img_ML_8h5e9i3c" hidden="1">"IMG_12"</definedName>
    <definedName name="Img_ML_8h7g3c9i" hidden="1">"IMG_12"</definedName>
    <definedName name="Img_ML_8h7g4d4d" hidden="1">"IMG_12"</definedName>
    <definedName name="Img_ML_8i9u7w8k" hidden="1">"IMG_18"</definedName>
    <definedName name="Img_ML_8j3w6p4c" hidden="1">"IMG_18"</definedName>
    <definedName name="Img_ML_8k7v5o9j" hidden="1">"IMG_11"</definedName>
    <definedName name="Img_ML_8r1k8t4y" hidden="1">"IMG_18"</definedName>
    <definedName name="Img_ML_8r9f4n4f" hidden="1">"IMG_18"</definedName>
    <definedName name="Img_ML_8s3q3c1i" hidden="1">"IMG_6"</definedName>
    <definedName name="Img_ML_8t3m5u6f" hidden="1">"IMG_18"</definedName>
    <definedName name="Img_ML_9h6h8h8e" hidden="1">"IMG_18"</definedName>
    <definedName name="Img_ML_9j3t2m3v" hidden="1">"IMG_11"</definedName>
    <definedName name="Img_ML_9n1s4m5f" hidden="1">"IMG_18"</definedName>
    <definedName name="Img_ML_9u2c1d4e" hidden="1">"IMG_11"</definedName>
    <definedName name="Img_ML_9v6s2g1u" hidden="1">"IMG_11"</definedName>
    <definedName name="Implied_Intrinsic_Value" localSheetId="0">#REF!</definedName>
    <definedName name="Implied_Intrinsic_Value">#REF!</definedName>
    <definedName name="Impresión" localSheetId="0">#REF!,#REF!,#REF!</definedName>
    <definedName name="Impresión">#REF!,#REF!,#REF!</definedName>
    <definedName name="imprimir" localSheetId="0">#REF!</definedName>
    <definedName name="imprimir">#REF!</definedName>
    <definedName name="In_store_TR" localSheetId="0">#REF!</definedName>
    <definedName name="In_store_TR">#REF!</definedName>
    <definedName name="INC" localSheetId="0">#REF!</definedName>
    <definedName name="inc">#REF!</definedName>
    <definedName name="Inc_cap_RnD_fore" localSheetId="0">#REF!</definedName>
    <definedName name="Inc_cap_RnD_fore">#REF!</definedName>
    <definedName name="income" localSheetId="0">#REF!</definedName>
    <definedName name="income">#REF!</definedName>
    <definedName name="Income_before_taxes" localSheetId="0">#REF!</definedName>
    <definedName name="Income_before_taxes">#REF!</definedName>
    <definedName name="Income_equivalents" localSheetId="0">#REF!</definedName>
    <definedName name="Income_equivalents">#REF!</definedName>
    <definedName name="Income_equivalents_fore" localSheetId="0">#REF!</definedName>
    <definedName name="Income_equivalents_fore">#REF!</definedName>
    <definedName name="Income_form_uncons_subs_fore" localSheetId="0">#REF!</definedName>
    <definedName name="Income_form_uncons_subs_fore">#REF!</definedName>
    <definedName name="Income_from_Unconsolidated_Subs" localSheetId="0">#REF!</definedName>
    <definedName name="Income_from_Unconsolidated_Subs">#REF!</definedName>
    <definedName name="Income_tax" localSheetId="0">#REF!</definedName>
    <definedName name="Income_tax">#REF!</definedName>
    <definedName name="Income_Tax_Exp" localSheetId="0">#REF!</definedName>
    <definedName name="Income_Tax_Exp">#REF!</definedName>
    <definedName name="Income_tax_fore" localSheetId="0">#REF!</definedName>
    <definedName name="Income_tax_fore">#REF!</definedName>
    <definedName name="Income_tax_growth_fore" localSheetId="0">#REF!</definedName>
    <definedName name="Income_tax_growth_fore">#REF!</definedName>
    <definedName name="Income_taxes_payable_growth_fore" localSheetId="0">#REF!</definedName>
    <definedName name="Income_taxes_payable_growth_fore">#REF!</definedName>
    <definedName name="IncomeCellularOperatingIncome" localSheetId="0">#REF!</definedName>
    <definedName name="IncomeCellularOperatingIncome">#REF!</definedName>
    <definedName name="IncomeEarningsBeforeExtraordinaries" localSheetId="0">#REF!</definedName>
    <definedName name="IncomeEarningsBeforeExtraordinaries">#REF!</definedName>
    <definedName name="IncomeEarningsBeforeTaxes" localSheetId="0">#REF!</definedName>
    <definedName name="IncomeEarningsBeforeTaxes">#REF!</definedName>
    <definedName name="IncomeEPSFullyDiluted">0</definedName>
    <definedName name="IncomeEPSPrimary">0</definedName>
    <definedName name="IncomeEPSRegular">0</definedName>
    <definedName name="IncomeIncomeTaxesPayableUMG" localSheetId="0">#REF!</definedName>
    <definedName name="IncomeIncomeTaxesPayableUMG">#REF!</definedName>
    <definedName name="IncomeNetIncome" localSheetId="0">#REF!</definedName>
    <definedName name="IncomeNetIncome">#REF!</definedName>
    <definedName name="IncomeOperatingCashFlow" localSheetId="0">#REF!</definedName>
    <definedName name="IncomeOperatingCashFlow">#REF!</definedName>
    <definedName name="IncomeOperatingIncome" localSheetId="0">#REF!</definedName>
    <definedName name="IncomeOperatingIncome">#REF!</definedName>
    <definedName name="Incr_customer_advance" localSheetId="0">#REF!</definedName>
    <definedName name="Incr_customer_advance">#REF!</definedName>
    <definedName name="Incr_inventories" localSheetId="0">#REF!</definedName>
    <definedName name="Incr_inventories">#REF!</definedName>
    <definedName name="Incr_payables_creditors" localSheetId="0">#REF!</definedName>
    <definedName name="Incr_payables_creditors">#REF!</definedName>
    <definedName name="Incr_receivables_debtors" localSheetId="0">#REF!</definedName>
    <definedName name="Incr_receivables_debtors">#REF!</definedName>
    <definedName name="Increase_cap_RnD_fore" localSheetId="0">#REF!</definedName>
    <definedName name="Increase_cap_RnD_fore">#REF!</definedName>
    <definedName name="Increase_Capitalized_R_D_net" localSheetId="0">#REF!</definedName>
    <definedName name="Increase_Capitalized_R_D_net">#REF!</definedName>
    <definedName name="Increase_in_other_liabilities" localSheetId="0">#REF!</definedName>
    <definedName name="Increase_in_other_liabilities">#REF!</definedName>
    <definedName name="Increase_net_other_assets" localSheetId="0">#REF!</definedName>
    <definedName name="Increase_net_other_assets">#REF!</definedName>
    <definedName name="Increased" localSheetId="0">#REF!</definedName>
    <definedName name="Increased">#REF!</definedName>
    <definedName name="index" localSheetId="0">#REF!</definedName>
    <definedName name="index">#REF!</definedName>
    <definedName name="Indirect_Labor_OH" localSheetId="0">#REF!</definedName>
    <definedName name="Indirect_Labor_OH">#REF!</definedName>
    <definedName name="Indirect_Material_OH" localSheetId="0">#REF!</definedName>
    <definedName name="Indirect_Material_OH">#REF!</definedName>
    <definedName name="INDUSTRY" localSheetId="0">#REF!</definedName>
    <definedName name="INDUSTRY">#REF!</definedName>
    <definedName name="INFLATE" localSheetId="0">#REF!</definedName>
    <definedName name="INFLATE">#REF!</definedName>
    <definedName name="INL_NonE00" localSheetId="0">#REF!</definedName>
    <definedName name="INL_NonE00">#REF!</definedName>
    <definedName name="InputAccDepreciation" localSheetId="0">#REF!</definedName>
    <definedName name="InputAccDepreciation">#REF!</definedName>
    <definedName name="InputAccessLinesBusiness" localSheetId="0">#REF!</definedName>
    <definedName name="InputAccessLinesBusiness">#REF!</definedName>
    <definedName name="InputAccessLinesOther" localSheetId="0">#REF!</definedName>
    <definedName name="InputAccessLinesOther">#REF!</definedName>
    <definedName name="InputAccessLinesResidence" localSheetId="0">#REF!</definedName>
    <definedName name="InputAccessLinesResidence">#REF!</definedName>
    <definedName name="InputAccountsAndNotesReceivableUMG" localSheetId="0">#REF!</definedName>
    <definedName name="InputAccountsAndNotesReceivableUMG">#REF!</definedName>
    <definedName name="InputAccountsNotesReceivable" localSheetId="0">#REF!</definedName>
    <definedName name="InputAccountsNotesReceivable">#REF!</definedName>
    <definedName name="InputAccountsPayable" localSheetId="0">#REF!</definedName>
    <definedName name="InputAccountsPayable">#REF!</definedName>
    <definedName name="InputAccountsPayableUMG" localSheetId="0">#REF!</definedName>
    <definedName name="InputAccountsPayableUMG">#REF!</definedName>
    <definedName name="InputAccumulatedDepreciation" localSheetId="0">#REF!</definedName>
    <definedName name="InputAccumulatedDepreciation">#REF!</definedName>
    <definedName name="InputAdvancedBilling" localSheetId="0">#REF!</definedName>
    <definedName name="InputAdvancedBilling">#REF!</definedName>
    <definedName name="InputCableRevenueUMG" localSheetId="0">#REF!</definedName>
    <definedName name="InputCableRevenueUMG">#REF!</definedName>
    <definedName name="InputCAPEX" localSheetId="0">#REF!</definedName>
    <definedName name="InputCAPEX">#REF!</definedName>
    <definedName name="InputCash" localSheetId="0">#REF!</definedName>
    <definedName name="InputCash">#REF!</definedName>
    <definedName name="InputCashUMG" localSheetId="0">#REF!</definedName>
    <definedName name="InputCashUMG">#REF!</definedName>
    <definedName name="InputCostOfSalesUMG" localSheetId="0">#REF!</definedName>
    <definedName name="InputCostOfSalesUMG">#REF!</definedName>
    <definedName name="InputCostOfServicesProducts" localSheetId="0">#REF!</definedName>
    <definedName name="InputCostOfServicesProducts">#REF!</definedName>
    <definedName name="InputCumulativeChangeInAcct." localSheetId="0">#REF!</definedName>
    <definedName name="InputCumulativeChangeInAcct.">#REF!</definedName>
    <definedName name="InputCumulativeChangeInAcctUMG" localSheetId="0">#REF!</definedName>
    <definedName name="InputCumulativeChangeInAcctUMG">#REF!</definedName>
    <definedName name="InputCurrentPortionOfRestructuring" localSheetId="0">#REF!</definedName>
    <definedName name="InputCurrentPortionOfRestructuring">#REF!</definedName>
    <definedName name="InputDeferredCreditsAndOther" localSheetId="0">#REF!</definedName>
    <definedName name="InputDeferredCreditsAndOther">#REF!</definedName>
    <definedName name="InputDeferredCreditsandOtherUMG" localSheetId="0">#REF!</definedName>
    <definedName name="InputDeferredCreditsandOtherUMG">#REF!</definedName>
    <definedName name="InputDeferredDirectoryCostsUMG" localSheetId="0">#REF!</definedName>
    <definedName name="InputDeferredDirectoryCostsUMG">#REF!</definedName>
    <definedName name="InputDeferredIncomeTaxes" localSheetId="0">#REF!</definedName>
    <definedName name="InputDeferredIncomeTaxes">#REF!</definedName>
    <definedName name="InputDeferredIncomeTaxesUMG" localSheetId="0">#REF!</definedName>
    <definedName name="InputDeferredIncomeTaxesUMG">#REF!</definedName>
    <definedName name="InputDeferredRevenueUMG" localSheetId="0">#REF!</definedName>
    <definedName name="InputDeferredRevenueUMG">#REF!</definedName>
    <definedName name="InputDeferredTaxAsset" localSheetId="0">#REF!</definedName>
    <definedName name="InputDeferredTaxAsset">#REF!</definedName>
    <definedName name="InputDeferredTaxAssetUMG" localSheetId="0">#REF!</definedName>
    <definedName name="InputDeferredTaxAssetUMG">#REF!</definedName>
    <definedName name="InputDepreciationAmortization" localSheetId="0">#REF!</definedName>
    <definedName name="InputDepreciationAmortization">#REF!</definedName>
    <definedName name="InputDepreciationAmortizationCommunications" localSheetId="0">#REF!</definedName>
    <definedName name="InputDepreciationAmortizationCommunications">#REF!</definedName>
    <definedName name="InputDepreciationAmortizationOther" localSheetId="0">#REF!</definedName>
    <definedName name="InputDepreciationAmortizationOther">#REF!</definedName>
    <definedName name="InputDepreciationAndAmortUMG" localSheetId="0">#REF!</definedName>
    <definedName name="InputDepreciationAndAmortUMG">#REF!</definedName>
    <definedName name="InputDirectoryAdvertising" localSheetId="0">#REF!</definedName>
    <definedName name="InputDirectoryAdvertising">#REF!</definedName>
    <definedName name="InputDiscontinuedOperations" localSheetId="0">#REF!</definedName>
    <definedName name="InputDiscontinuedOperations">#REF!</definedName>
    <definedName name="InputDiscontinuedOperationsUMG" localSheetId="0">#REF!</definedName>
    <definedName name="InputDiscontinuedOperationsUMG">#REF!</definedName>
    <definedName name="InputDividendDeclared" localSheetId="0">#REF!</definedName>
    <definedName name="InputDividendDeclared">#REF!</definedName>
    <definedName name="InputDividendDeclaredUMG" localSheetId="0">#REF!</definedName>
    <definedName name="InputDividendDeclaredUMG">#REF!</definedName>
    <definedName name="InputDividendsPayable" localSheetId="0">#REF!</definedName>
    <definedName name="InputDividendsPayable">#REF!</definedName>
    <definedName name="InputEarlyExtinguishmentOfDebt" localSheetId="0">#REF!</definedName>
    <definedName name="InputEarlyExtinguishmentOfDebt">#REF!</definedName>
    <definedName name="InputEarlyExtinguishmentOfDebtUMG" localSheetId="0">#REF!</definedName>
    <definedName name="InputEarlyExtinguishmentOfDebtUMG">#REF!</definedName>
    <definedName name="InputEmployeeCompensation" localSheetId="0">#REF!</definedName>
    <definedName name="InputEmployeeCompensation">#REF!</definedName>
    <definedName name="InputEmployeeCompensationUMG" localSheetId="0">#REF!</definedName>
    <definedName name="InputEmployeeCompensationUMG">#REF!</definedName>
    <definedName name="InputEmployeeRelatedCosts" localSheetId="0">#REF!</definedName>
    <definedName name="InputEmployeeRelatedCosts">#REF!</definedName>
    <definedName name="InputEmployeeRelatedCostsCommunications" localSheetId="0">#REF!</definedName>
    <definedName name="InputEmployeeRelatedCostsCommunications">#REF!</definedName>
    <definedName name="InputEmployeeRelatedCostsOther" localSheetId="0">#REF!</definedName>
    <definedName name="InputEmployeeRelatedCostsOther">#REF!</definedName>
    <definedName name="InputEmployeesTele" localSheetId="0">#REF!</definedName>
    <definedName name="InputEmployeesTele">#REF!</definedName>
    <definedName name="InputEmployeesTotal" localSheetId="0">#REF!</definedName>
    <definedName name="InputEmployeesTotal">#REF!</definedName>
    <definedName name="InputEPSGivenUMG" localSheetId="0">#REF!</definedName>
    <definedName name="InputEPSGivenUMG">#REF!</definedName>
    <definedName name="InputEquityLossesInUnconsolidatedVentures" localSheetId="0">#REF!</definedName>
    <definedName name="InputEquityLossesInUnconsolidatedVentures">#REF!</definedName>
    <definedName name="InputEquityLossesUMG" localSheetId="0">#REF!</definedName>
    <definedName name="InputEquityLossesUMG">#REF!</definedName>
    <definedName name="InputExtraordinaryGain" localSheetId="0">#REF!</definedName>
    <definedName name="InputExtraordinaryGain">#REF!</definedName>
    <definedName name="InputExtraordinaryGainUMG" localSheetId="0">#REF!</definedName>
    <definedName name="InputExtraordinaryGainUMG">#REF!</definedName>
    <definedName name="InputGainLossOnSale" localSheetId="0">#REF!</definedName>
    <definedName name="InputGainLossOnSale">#REF!</definedName>
    <definedName name="InputGainLossOnSaleUMG" localSheetId="0">#REF!</definedName>
    <definedName name="InputGainLossOnSaleUMG">#REF!</definedName>
    <definedName name="InputIncomeTaxes" localSheetId="0">#REF!</definedName>
    <definedName name="InputIncomeTaxes">#REF!</definedName>
    <definedName name="InputIncomeTaxesUMG" localSheetId="0">#REF!</definedName>
    <definedName name="InputIncomeTaxesUMG">#REF!</definedName>
    <definedName name="InputIntangibleAssetsUMG" localSheetId="0">#REF!</definedName>
    <definedName name="InputIntangibleAssetsUMG">#REF!</definedName>
    <definedName name="InputInterestExpense" localSheetId="0">#REF!</definedName>
    <definedName name="InputInterestExpense">#REF!</definedName>
    <definedName name="InputInterestExpenseUMG" localSheetId="0">#REF!</definedName>
    <definedName name="InputInterestExpenseUMG">#REF!</definedName>
    <definedName name="InputInternational" localSheetId="0">#REF!</definedName>
    <definedName name="InputInternational">#REF!</definedName>
    <definedName name="InputInternationalUMG" localSheetId="0">#REF!</definedName>
    <definedName name="InputInternationalUMG">#REF!</definedName>
    <definedName name="InputInventories" localSheetId="0">#REF!</definedName>
    <definedName name="InputInventories">#REF!</definedName>
    <definedName name="InputInventoriesAndSupplies" localSheetId="0">#REF!</definedName>
    <definedName name="InputInventoriesAndSupplies">#REF!</definedName>
    <definedName name="InputInvestmentInTimeWarnerUMG" localSheetId="0">#REF!</definedName>
    <definedName name="InputInvestmentInTimeWarnerUMG">#REF!</definedName>
    <definedName name="InputInvestments" localSheetId="0">#REF!</definedName>
    <definedName name="InputInvestments">#REF!</definedName>
    <definedName name="InputInvestmentTimeWarner" localSheetId="0">#REF!</definedName>
    <definedName name="InputInvestmentTimeWarner">#REF!</definedName>
    <definedName name="InputLESOPGuaranteeUMG" localSheetId="0">#REF!</definedName>
    <definedName name="InputLESOPGuaranteeUMG">#REF!</definedName>
    <definedName name="InputLocalService" localSheetId="0">#REF!</definedName>
    <definedName name="InputLocalService">#REF!</definedName>
    <definedName name="InputLongDistance" localSheetId="0">#REF!</definedName>
    <definedName name="InputLongDistance">#REF!</definedName>
    <definedName name="InputLongTermDebt" localSheetId="0">#REF!</definedName>
    <definedName name="InputLongTermDebt">#REF!</definedName>
    <definedName name="InputLongTermDebtUMG" localSheetId="0">#REF!</definedName>
    <definedName name="InputLongTermDebtUMG">#REF!</definedName>
    <definedName name="InputMediaGroupEquityUMG" localSheetId="0">#REF!</definedName>
    <definedName name="InputMediaGroupEquityUMG">#REF!</definedName>
    <definedName name="InputMinorityInterestExpenseUMG" localSheetId="0">#REF!</definedName>
    <definedName name="InputMinorityInterestExpenseUMG">#REF!</definedName>
    <definedName name="InputMinorityInterestsUMG" localSheetId="0">#REF!</definedName>
    <definedName name="InputMinorityInterestsUMG">#REF!</definedName>
    <definedName name="InputMiscellaneous" localSheetId="0">#REF!</definedName>
    <definedName name="InputMiscellaneous">#REF!</definedName>
    <definedName name="InputMOUInterstate" localSheetId="0">#REF!</definedName>
    <definedName name="InputMOUInterstate">#REF!</definedName>
    <definedName name="InputMOUIntrastate" localSheetId="0">#REF!</definedName>
    <definedName name="InputMOUIntrastate">#REF!</definedName>
    <definedName name="InputMultimediaRevenueUMG" localSheetId="0">#REF!</definedName>
    <definedName name="InputMultimediaRevenueUMG">#REF!</definedName>
    <definedName name="InputNetAssetsOfDiscontinuedumg" localSheetId="0">#REF!</definedName>
    <definedName name="InputNetAssetsOfDiscontinuedumg">#REF!</definedName>
    <definedName name="InputNetIncomeUMG" localSheetId="0">#REF!</definedName>
    <definedName name="InputNetIncomeUMG">#REF!</definedName>
    <definedName name="InputNetInvestmentInAssetsUMG" localSheetId="0">#REF!</definedName>
    <definedName name="InputNetInvestmentInAssetsUMG">#REF!</definedName>
    <definedName name="InputNetInvestmentInternationalUMG" localSheetId="0">#REF!</definedName>
    <definedName name="InputNetInvestmentInternationalUMG">#REF!</definedName>
    <definedName name="InputNetPPEUMG" localSheetId="0">#REF!</definedName>
    <definedName name="InputNetPPEUMG">#REF!</definedName>
    <definedName name="InputNetworkAccessInterstate" localSheetId="0">#REF!</definedName>
    <definedName name="InputNetworkAccessInterstate">#REF!</definedName>
    <definedName name="InputNetworkAccessIntrastate" localSheetId="0">#REF!</definedName>
    <definedName name="InputNetworkAccessIntrastate">#REF!</definedName>
    <definedName name="InputNonRecurringCharges" localSheetId="0">#REF!</definedName>
    <definedName name="InputNonRecurringCharges">#REF!</definedName>
    <definedName name="InputNonRecurringChargesUMG" localSheetId="0">#REF!</definedName>
    <definedName name="InputNonRecurringChargesUMG">#REF!</definedName>
    <definedName name="InputNormalizedEPSGiven" localSheetId="0">#REF!</definedName>
    <definedName name="InputNormalizedEPSGiven">#REF!</definedName>
    <definedName name="InputOperatingIncome" localSheetId="0">#REF!</definedName>
    <definedName name="InputOperatingIncome">#REF!</definedName>
    <definedName name="InputOperatingIncomeUMG" localSheetId="0">#REF!</definedName>
    <definedName name="InputOperatingIncomeUMG">#REF!</definedName>
    <definedName name="InputOperatingRestructuringCharge" localSheetId="0">#REF!</definedName>
    <definedName name="InputOperatingRestructuringCharge">#REF!</definedName>
    <definedName name="InputOpExDepreciation" localSheetId="0">#REF!</definedName>
    <definedName name="InputOpExDepreciation">#REF!</definedName>
    <definedName name="InputOtherAssets" localSheetId="0">#REF!</definedName>
    <definedName name="InputOtherAssets">#REF!</definedName>
    <definedName name="InputOtherAssetsUMG" localSheetId="0">#REF!</definedName>
    <definedName name="InputOtherAssetsUMG">#REF!</definedName>
    <definedName name="InputOtherCurrentLiabilities" localSheetId="0">#REF!</definedName>
    <definedName name="InputOtherCurrentLiabilities">#REF!</definedName>
    <definedName name="InputOtherCurrentLiabilitiesUMG" localSheetId="0">#REF!</definedName>
    <definedName name="InputOtherCurrentLiabilitiesUMG">#REF!</definedName>
    <definedName name="InputOtherIncomeExpense" localSheetId="0">#REF!</definedName>
    <definedName name="InputOtherIncomeExpense">#REF!</definedName>
    <definedName name="InputOtherIncomeNonRecurring" localSheetId="0">#REF!</definedName>
    <definedName name="InputOtherIncomeNonRecurring">#REF!</definedName>
    <definedName name="InputOtherIncomeRecurring" localSheetId="0">#REF!</definedName>
    <definedName name="InputOtherIncomeRecurring">#REF!</definedName>
    <definedName name="InputOtherIncomeUMG" localSheetId="0">#REF!</definedName>
    <definedName name="InputOtherIncomeUMG">#REF!</definedName>
    <definedName name="InputOtherOperatingExpenses" localSheetId="0">#REF!</definedName>
    <definedName name="InputOtherOperatingExpenses">#REF!</definedName>
    <definedName name="InputOtherOperatingExpensesCommunications" localSheetId="0">#REF!</definedName>
    <definedName name="InputOtherOperatingExpensesCommunications">#REF!</definedName>
    <definedName name="InputOtherOperatingExpensesOther" localSheetId="0">#REF!</definedName>
    <definedName name="InputOtherOperatingExpensesOther">#REF!</definedName>
    <definedName name="InputOtherServices" localSheetId="0">#REF!</definedName>
    <definedName name="InputOtherServices">#REF!</definedName>
    <definedName name="InputOtherServicesOther" localSheetId="0">#REF!</definedName>
    <definedName name="InputOtherServicesOther">#REF!</definedName>
    <definedName name="InputOutstandingCommonShares" localSheetId="0">#REF!</definedName>
    <definedName name="InputOutstandingCommonShares">#REF!</definedName>
    <definedName name="InputPagingAssets" localSheetId="0">#REF!</definedName>
    <definedName name="InputPagingAssets">#REF!</definedName>
    <definedName name="InputPagingAssetsUMG" localSheetId="0">#REF!</definedName>
    <definedName name="InputPagingAssetsUMG">#REF!</definedName>
    <definedName name="InputPagingRevenue" localSheetId="0">#REF!</definedName>
    <definedName name="InputPagingRevenue">#REF!</definedName>
    <definedName name="InputPartialSaleOfJointVentureAssets" localSheetId="0">#REF!</definedName>
    <definedName name="InputPartialSaleOfJointVentureAssets">#REF!</definedName>
    <definedName name="InputPartialSaleOfJointVentureUMG" localSheetId="0">#REF!</definedName>
    <definedName name="InputPartialSaleOfJointVentureUMG">#REF!</definedName>
    <definedName name="InputPostRetirementOtherThanPension" localSheetId="0">#REF!</definedName>
    <definedName name="InputPostRetirementOtherThanPension">#REF!</definedName>
    <definedName name="InputPostretirementOtherThanPensionUMG" localSheetId="0">#REF!</definedName>
    <definedName name="InputPostretirementOtherThanPensionUMG">#REF!</definedName>
    <definedName name="InputPPEGross" localSheetId="0">#REF!</definedName>
    <definedName name="InputPPEGross">#REF!</definedName>
    <definedName name="InputPPENet" localSheetId="0">#REF!</definedName>
    <definedName name="InputPPENet">#REF!</definedName>
    <definedName name="InputPreferredDividend" localSheetId="0">#REF!</definedName>
    <definedName name="InputPreferredDividend">#REF!</definedName>
    <definedName name="InputPreferredDividendUMG" localSheetId="0">#REF!</definedName>
    <definedName name="InputPreferredDividendUMG">#REF!</definedName>
    <definedName name="InputPreferredStockSubject" localSheetId="0">#REF!</definedName>
    <definedName name="InputPreferredStockSubject">#REF!</definedName>
    <definedName name="InputPreferredStockSubjectToMandatoryRedemptionUMG" localSheetId="0">#REF!</definedName>
    <definedName name="InputPreferredStockSubjectToMandatoryRedemptionUMG">#REF!</definedName>
    <definedName name="InputPrepaidAndOtherUMG" localSheetId="0">#REF!</definedName>
    <definedName name="InputPrepaidAndOtherUMG">#REF!</definedName>
    <definedName name="InputPrepaidOther" localSheetId="0">#REF!</definedName>
    <definedName name="InputPrepaidOther">#REF!</definedName>
    <definedName name="InputPublishing" localSheetId="0">#REF!</definedName>
    <definedName name="InputPublishing">#REF!</definedName>
    <definedName name="InputReceivableUMG" localSheetId="0">#REF!</definedName>
    <definedName name="InputReceivableUMG">#REF!</definedName>
    <definedName name="InputRestructuringCharge" localSheetId="0">#REF!</definedName>
    <definedName name="InputRestructuringCharge">#REF!</definedName>
    <definedName name="InputRestructuringChargeCommunications" localSheetId="0">#REF!</definedName>
    <definedName name="InputRestructuringChargeCommunications">#REF!</definedName>
    <definedName name="InputRestructuringChargeOther" localSheetId="0">#REF!</definedName>
    <definedName name="InputRestructuringChargeOther">#REF!</definedName>
    <definedName name="InputRestructuringChargeUMG" localSheetId="0">#REF!</definedName>
    <definedName name="InputRestructuringChargeUMG">#REF!</definedName>
    <definedName name="InputRevenue" localSheetId="0">#REF!</definedName>
    <definedName name="InputRevenue">#REF!</definedName>
    <definedName name="InputRevenuesCellular" localSheetId="0">#REF!</definedName>
    <definedName name="InputRevenuesCellular">#REF!</definedName>
    <definedName name="InputRevenuesOther" localSheetId="0">#REF!</definedName>
    <definedName name="InputRevenuesOther">#REF!</definedName>
    <definedName name="InputRuralTelephoneExchanges" localSheetId="0">#REF!</definedName>
    <definedName name="InputRuralTelephoneExchanges">#REF!</definedName>
    <definedName name="Inputs" localSheetId="0">#REF!</definedName>
    <definedName name="Inputs">#REF!</definedName>
    <definedName name="InputSellingGeneralAdministrative" localSheetId="0">#REF!</definedName>
    <definedName name="InputSellingGeneralAdministrative">#REF!</definedName>
    <definedName name="InputSGAUMG" localSheetId="0">#REF!</definedName>
    <definedName name="InputSGAUMG">#REF!</definedName>
    <definedName name="InputSharesOutstandingUMG" localSheetId="0">#REF!</definedName>
    <definedName name="InputSharesOutstandingUMG">#REF!</definedName>
    <definedName name="InputShortTermDebt" localSheetId="0">#REF!</definedName>
    <definedName name="InputShortTermDebt">#REF!</definedName>
    <definedName name="InputShortTermDebtUMG" localSheetId="0">#REF!</definedName>
    <definedName name="InputShortTermDebtUMG">#REF!</definedName>
    <definedName name="InputShortTermInvestments" localSheetId="0">#REF!</definedName>
    <definedName name="InputShortTermInvestments">#REF!</definedName>
    <definedName name="InputTaxableGains" localSheetId="0">#REF!</definedName>
    <definedName name="InputTaxableGains">#REF!</definedName>
    <definedName name="InputTaxableGainsUMG" localSheetId="0">#REF!</definedName>
    <definedName name="InputTaxableGainsUMG">#REF!</definedName>
    <definedName name="InputTaxesOtherThanIncomeTaxes" localSheetId="0">#REF!</definedName>
    <definedName name="InputTaxesOtherThanIncomeTaxes">#REF!</definedName>
    <definedName name="InputTaxesOtherThanIncomeTaxesCommunications" localSheetId="0">#REF!</definedName>
    <definedName name="InputTaxesOtherThanIncomeTaxesCommunications">#REF!</definedName>
    <definedName name="InputTaxesOtherThanIncomeTaxesOther" localSheetId="0">#REF!</definedName>
    <definedName name="InputTaxesOtherThanIncomeTaxesOther">#REF!</definedName>
    <definedName name="InputTaxesOtherThanIncomeTaxesUMG" localSheetId="0">#REF!</definedName>
    <definedName name="InputTaxesOtherThanIncomeTaxesUMG">#REF!</definedName>
    <definedName name="InputToll" localSheetId="0">#REF!</definedName>
    <definedName name="InputToll">#REF!</definedName>
    <definedName name="InputTotalAccessLines" localSheetId="0">#REF!</definedName>
    <definedName name="InputTotalAccessLines">#REF!</definedName>
    <definedName name="InputTotalAssets" localSheetId="0">#REF!</definedName>
    <definedName name="InputTotalAssets">#REF!</definedName>
    <definedName name="InputTotalIncomeTaxes" localSheetId="0">#REF!</definedName>
    <definedName name="InputTotalIncomeTaxes">#REF!</definedName>
    <definedName name="InputTotalMOU" localSheetId="0">#REF!</definedName>
    <definedName name="InputTotalMOU">#REF!</definedName>
    <definedName name="InputTotalOperatingExpensesUMG" localSheetId="0">#REF!</definedName>
    <definedName name="InputTotalOperatingExpensesUMG">#REF!</definedName>
    <definedName name="InputTotalRevenuesUMG" localSheetId="0">#REF!</definedName>
    <definedName name="InputTotalRevenuesUMG">#REF!</definedName>
    <definedName name="InputTotalShareholdersEquity" localSheetId="0">#REF!</definedName>
    <definedName name="InputTotalShareholdersEquity">#REF!</definedName>
    <definedName name="InputUnamortizedInvestmentTaxCredits" localSheetId="0">#REF!</definedName>
    <definedName name="InputUnamortizedInvestmentTaxCredits">#REF!</definedName>
    <definedName name="InputUnclassified" localSheetId="0">#REF!</definedName>
    <definedName name="InputUnclassified">#REF!</definedName>
    <definedName name="InputUnclassifiedUMG" localSheetId="0">#REF!</definedName>
    <definedName name="InputUnclassifiedUMG">#REF!</definedName>
    <definedName name="InputWeightedAverageShares" localSheetId="0">#REF!</definedName>
    <definedName name="InputWeightedAverageShares">#REF!</definedName>
    <definedName name="InputWeightedAvgSharesUMG" localSheetId="0">#REF!</definedName>
    <definedName name="InputWeightedAvgSharesUMG">#REF!</definedName>
    <definedName name="InputWirelessCommunications" localSheetId="0">#REF!</definedName>
    <definedName name="InputWirelessCommunications">#REF!</definedName>
    <definedName name="InputWirelessEquipmentRevenueUMG" localSheetId="0">#REF!</definedName>
    <definedName name="InputWirelessEquipmentRevenueUMG">#REF!</definedName>
    <definedName name="InputWirelessServiceRevenueUMG" localSheetId="0">#REF!</definedName>
    <definedName name="InputWirelessServiceRevenueUMG">#REF!</definedName>
    <definedName name="inrnew" localSheetId="0">#REF!</definedName>
    <definedName name="inrnew">#REF!</definedName>
    <definedName name="inrold" localSheetId="0">#REF!</definedName>
    <definedName name="inrold">#REF!</definedName>
    <definedName name="INSTAL" localSheetId="0">#REF!</definedName>
    <definedName name="INSTAL">#REF!</definedName>
    <definedName name="InstCap" localSheetId="0" hidden="1">#REF!,#REF!,#REF!,#REF!,#REF!,#REF!,#REF!,#REF!</definedName>
    <definedName name="InstCap" hidden="1">#REF!,#REF!,#REF!,#REF!,#REF!,#REF!,#REF!,#REF!</definedName>
    <definedName name="INT" localSheetId="0">#REF!</definedName>
    <definedName name="INT">#REF!</definedName>
    <definedName name="INT_COV" localSheetId="0">#REF!</definedName>
    <definedName name="INT_COV">#REF!</definedName>
    <definedName name="INT_EXP" localSheetId="0">#REF!</definedName>
    <definedName name="INT_EXP">#REF!</definedName>
    <definedName name="INT_INC" localSheetId="0">#REF!</definedName>
    <definedName name="INT_INC">#REF!</definedName>
    <definedName name="Intangibles" localSheetId="0">#REF!</definedName>
    <definedName name="Intangibles">#REF!</definedName>
    <definedName name="IntangiblesAmortisation" localSheetId="0">#REF!</definedName>
    <definedName name="IntangiblesAmortisation">#REF!</definedName>
    <definedName name="interco" localSheetId="0">#REF!</definedName>
    <definedName name="interco">#REF!</definedName>
    <definedName name="interest_01" localSheetId="0">#REF!</definedName>
    <definedName name="interest_01">#REF!</definedName>
    <definedName name="interest_02" localSheetId="0">#REF!</definedName>
    <definedName name="interest_02">#REF!</definedName>
    <definedName name="interest_03" localSheetId="0">#REF!</definedName>
    <definedName name="interest_03">#REF!</definedName>
    <definedName name="interest_97" localSheetId="0">#REF!</definedName>
    <definedName name="interest_97">#REF!</definedName>
    <definedName name="Interest_Exp" localSheetId="0">#REF!</definedName>
    <definedName name="Interest_Exp">#REF!</definedName>
    <definedName name="Interest_exp_growth_fore" localSheetId="0">#REF!</definedName>
    <definedName name="Interest_exp_growth_fore">#REF!</definedName>
    <definedName name="Interest_exp_inc_fore" localSheetId="0">#REF!</definedName>
    <definedName name="Interest_exp_inc_fore">#REF!</definedName>
    <definedName name="Interest_Exp_Related_Party" localSheetId="0">#REF!</definedName>
    <definedName name="Interest_Exp_Related_Party">#REF!</definedName>
    <definedName name="Interest_expense" localSheetId="0">#REF!</definedName>
    <definedName name="Interest_expense">#REF!</definedName>
    <definedName name="Interest_expense_income" localSheetId="0">#REF!</definedName>
    <definedName name="Interest_expense_income">#REF!</definedName>
    <definedName name="Interest_income" localSheetId="0">#REF!</definedName>
    <definedName name="Interest_income">#REF!</definedName>
    <definedName name="Interest_Income_Fm_Related_Pty" localSheetId="0">#REF!</definedName>
    <definedName name="Interest_Income_Fm_Related_Pty">#REF!</definedName>
    <definedName name="Interest_on_convertibles___options" localSheetId="0">#REF!</definedName>
    <definedName name="Interest_on_convertibles___options">#REF!</definedName>
    <definedName name="InterestExp" localSheetId="0">#REF!</definedName>
    <definedName name="InterestExp">#REF!</definedName>
    <definedName name="InterestExpense" localSheetId="0">#REF!</definedName>
    <definedName name="InterestExpense">#REF!</definedName>
    <definedName name="InterestIncome" localSheetId="0">#REF!</definedName>
    <definedName name="InterestIncome">#REF!</definedName>
    <definedName name="interl" localSheetId="0">#REF!</definedName>
    <definedName name="interl">#REF!</definedName>
    <definedName name="INTERNATIONAL" localSheetId="0">#REF!</definedName>
    <definedName name="INTERNATIONAL">#REF!</definedName>
    <definedName name="internl" localSheetId="0">#REF!</definedName>
    <definedName name="internl">#REF!</definedName>
    <definedName name="INTEXP00" localSheetId="0">#REF!</definedName>
    <definedName name="INTEXP00">#REF!</definedName>
    <definedName name="INTEXP00PF" localSheetId="0">#REF!</definedName>
    <definedName name="INTEXP00PF">#REF!</definedName>
    <definedName name="INTEXP01" localSheetId="0">#REF!</definedName>
    <definedName name="INTEXP01">#REF!</definedName>
    <definedName name="INTEXP02" localSheetId="0">#REF!</definedName>
    <definedName name="INTEXP02">#REF!</definedName>
    <definedName name="intexp03" localSheetId="0">#REF!</definedName>
    <definedName name="intexp03">#REF!</definedName>
    <definedName name="intexp04" localSheetId="0">#REF!</definedName>
    <definedName name="intexp04">#REF!</definedName>
    <definedName name="intexp1997" localSheetId="0">#REF!</definedName>
    <definedName name="intexp1997">#REF!</definedName>
    <definedName name="intexp1998" localSheetId="0">#REF!</definedName>
    <definedName name="intexp1998">#REF!</definedName>
    <definedName name="intexp1999" localSheetId="0">#REF!</definedName>
    <definedName name="intexp1999">#REF!</definedName>
    <definedName name="intexp2000" localSheetId="0">#REF!</definedName>
    <definedName name="intexp2000">#REF!</definedName>
    <definedName name="intexp2001" localSheetId="0">#REF!</definedName>
    <definedName name="intexp2001">#REF!</definedName>
    <definedName name="intexp2002" localSheetId="0">#REF!</definedName>
    <definedName name="intexp2002">#REF!</definedName>
    <definedName name="intexp2003" localSheetId="0">#REF!</definedName>
    <definedName name="intexp2003">#REF!</definedName>
    <definedName name="INTEXP93" localSheetId="0">#REF!</definedName>
    <definedName name="INTEXP93">#REF!</definedName>
    <definedName name="INTEXP94" localSheetId="0">#REF!</definedName>
    <definedName name="INTEXP94">#REF!</definedName>
    <definedName name="INTEXP95" localSheetId="0">#REF!</definedName>
    <definedName name="INTEXP95">#REF!</definedName>
    <definedName name="INTEXP96" localSheetId="0">#REF!</definedName>
    <definedName name="INTEXP96">#REF!</definedName>
    <definedName name="INTEXP97" localSheetId="0">#REF!</definedName>
    <definedName name="INTEXP97">#REF!</definedName>
    <definedName name="INTEXP98" localSheetId="0">#REF!</definedName>
    <definedName name="INTEXP98">#REF!</definedName>
    <definedName name="INTEXP99" localSheetId="0">#REF!</definedName>
    <definedName name="INTEXP99">#REF!</definedName>
    <definedName name="INTLD" localSheetId="0">#REF!</definedName>
    <definedName name="INTLD">#REF!</definedName>
    <definedName name="inv" localSheetId="0">#REF!</definedName>
    <definedName name="inv">#REF!</definedName>
    <definedName name="Inventories" localSheetId="0">#REF!</definedName>
    <definedName name="Inventories">#REF!</definedName>
    <definedName name="Inventory" localSheetId="0">#REF!</definedName>
    <definedName name="Inventory">#REF!</definedName>
    <definedName name="Inventory_growth_fore" localSheetId="0">#REF!</definedName>
    <definedName name="Inventory_growth_fore">#REF!</definedName>
    <definedName name="INVERSIONES" localSheetId="0">#REF!</definedName>
    <definedName name="INVERSIONES">#REF!</definedName>
    <definedName name="Invest_Income" localSheetId="0">#REF!</definedName>
    <definedName name="Invest_Income">#REF!</definedName>
    <definedName name="Invest_Loss" localSheetId="0">#REF!</definedName>
    <definedName name="Invest_Loss">#REF!</definedName>
    <definedName name="Invested_capital" localSheetId="0">#REF!</definedName>
    <definedName name="Invested_capital">#REF!</definedName>
    <definedName name="Invested_capital_DCF" localSheetId="0">#REF!</definedName>
    <definedName name="Invested_capital_DCF">#REF!</definedName>
    <definedName name="Invested_capital_growth_fore" localSheetId="0">#REF!</definedName>
    <definedName name="Invested_capital_growth_fore">#REF!</definedName>
    <definedName name="Invested_capital_turns" localSheetId="0">#REF!</definedName>
    <definedName name="Invested_capital_turns">#REF!</definedName>
    <definedName name="Invested_capital_turns_DCF" localSheetId="0">#REF!</definedName>
    <definedName name="Invested_capital_turns_DCF">#REF!</definedName>
    <definedName name="Invested_capital_turns_fore" localSheetId="0">#REF!</definedName>
    <definedName name="Invested_capital_turns_fore">#REF!</definedName>
    <definedName name="Investment_in_fixed_assets" localSheetId="0">#REF!</definedName>
    <definedName name="Investment_in_fixed_assets">#REF!</definedName>
    <definedName name="Investment_Intelligence" localSheetId="0">#REF!</definedName>
    <definedName name="Investment_Intelligence">#REF!</definedName>
    <definedName name="IO" localSheetId="0" hidden="1">{"'Check Request'!$A$1:$BF$37"}</definedName>
    <definedName name="IO" hidden="1">{"'Check Request'!$A$1:$BF$37"}</definedName>
    <definedName name="ios" localSheetId="0">#REF!</definedName>
    <definedName name="ios">#REF!</definedName>
    <definedName name="IPCCASE" localSheetId="0">#REF!</definedName>
    <definedName name="IPCCASE">#REF!</definedName>
    <definedName name="ipo_disc" localSheetId="0">#REF!</definedName>
    <definedName name="ipo_disc">#REF!</definedName>
    <definedName name="IQ_0_PCT_RISK_WEIGHT_TOTAL_THRIFT" hidden="1">"c25055"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DWELLING_UNITS_CONSTRUCTION_MORTGAGE_LOANS_ADJUSTED_NCOS_TOTAL_THRIFT" hidden="1">"c25200"</definedName>
    <definedName name="IQ_1_4_DWELLING_UNITS_CONSTRUCTION_MORTGAGE_LOANS_GVA_CHARGE_OFFS_THRIFT" hidden="1">"c25115"</definedName>
    <definedName name="IQ_1_4_DWELLING_UNITS_CONSTRUCTION_MORTGAGE_LOANS_GVA_RECOVERIES_THRIFT" hidden="1">"c25146"</definedName>
    <definedName name="IQ_1_4_DWELLING_UNITS_CONSTRUCTION_MORTGAGE_LOANS_SVA_PROVISIONS_TRANSFERS_FROM_GVA_TOTAL_THRIFT" hidden="1">"c25169"</definedName>
    <definedName name="IQ_1_4_DWELLING_UNITS_REVOLVING_OPEN_END_PML_ADJUSTED_NCOS_TOTAL_THRIFT" hidden="1">"c25203"</definedName>
    <definedName name="IQ_1_4_DWELLING_UNITS_REVOLVING_OPEN_END_PML_GVA_CHARGE_OFFS_THRIFT" hidden="1">"c25118"</definedName>
    <definedName name="IQ_1_4_DWELLING_UNITS_REVOLVING_OPEN_END_PML_GVA_RECOVERIES_THRIFT" hidden="1">"c25149"</definedName>
    <definedName name="IQ_1_4_DWELLING_UNITS_REVOLVING_OPEN_END_PML_SVA_PROVISIONS_TRANSFERS_FROM_GVA_TOTAL_THRIFT" hidden="1">"c25172"</definedName>
    <definedName name="IQ_1_4_DWELLING_UNITS_SECURED_FIRST_LIENS_IN_PROCESS_FORECLOSURE_THRIFT" hidden="1">"c25305"</definedName>
    <definedName name="IQ_1_4_DWELLING_UNITS_SECURED_FIRST_LIENS_PML_ADJUSTED_NCOS_TOTAL_THRIFT" hidden="1">"c25204"</definedName>
    <definedName name="IQ_1_4_DWELLING_UNITS_SECURED_FIRST_LIENS_PML_GVA_CHARGE_OFFS_THRIFT" hidden="1">"c25119"</definedName>
    <definedName name="IQ_1_4_DWELLING_UNITS_SECURED_FIRST_LIENS_PML_GVA_RECOVERIES_THRIFT" hidden="1">"c25150"</definedName>
    <definedName name="IQ_1_4_DWELLING_UNITS_SECURED_FIRST_LIENS_PML_SVA_PROVISIONS_TRANSFERS_FROM_GVA_TOTAL_THRIFT" hidden="1">"c25173"</definedName>
    <definedName name="IQ_1_4_DWELLING_UNITS_SECURED_JUNIOR_LIENS_IN_PROCESS_FORECLOSURE_THRIFT" hidden="1">"c25306"</definedName>
    <definedName name="IQ_1_4_DWELLING_UNITS_SECURED_JUNIOR_LIENS_PML_ADJUSTED_NCOS_TOTAL_THRIFT" hidden="1">"c25205"</definedName>
    <definedName name="IQ_1_4_DWELLING_UNITS_SECURED_JUNIOR_LIENS_PML_GVA_CHARGE_OFFS_THRIFT" hidden="1">"c25120"</definedName>
    <definedName name="IQ_1_4_DWELLING_UNITS_SECURED_JUNIOR_LIENS_PML_GVA_RECOVERIES_THRIFT" hidden="1">"c25151"</definedName>
    <definedName name="IQ_1_4_DWELLING_UNITS_SECURED_JUNIOR_LIENS_PML_SVA_PROVISIONS_TRANSFERS_FROM_GVA_TOTAL_THRIFT" hidden="1">"c25174"</definedName>
    <definedName name="IQ_1_4_DWELLING_UNITS_SECURED_REVOLVING_OPEN_END_LOANS_IN_PROCESS_FORECLOSURE_THRIFT" hidden="1">"c25304"</definedName>
    <definedName name="IQ_1_4_FAMILY_CONSTRUCTION_LOANS_GROSS_LOANS_THRIFT" hidden="1">"c25727"</definedName>
    <definedName name="IQ_1_4_FAMILY_CONSTRUCTION_LOANS_RISK_BASED_CAPITAL_THRIFT" hidden="1">"c25712"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100_PCT_RISK_WEIGHT_TOTAL_THRIFT" hidden="1">"c25073"</definedName>
    <definedName name="IQ_20_PCT_RISK_WEIGHT_TOTAL_THRIFT" hidden="1">"c25062"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50_PCT_RISK_WEIGHT_TOTAL_THRIFT" hidden="1">"c25069"</definedName>
    <definedName name="IQ_ABS_AFS_AMORT_COST_FFIEC" hidden="1">"c20499"</definedName>
    <definedName name="IQ_ABS_AFS_FAIR_VAL_FFIEC" hidden="1">"c20464"</definedName>
    <definedName name="IQ_ABS_AVAIL_SALE_FFIEC" hidden="1">"c12802"</definedName>
    <definedName name="IQ_ABS_FFIEC" hidden="1">"c12788"</definedName>
    <definedName name="IQ_ABS_HTM_AMORT_COST_FFIEC" hidden="1">"c20447"</definedName>
    <definedName name="IQ_ABS_HTM_FAIR_VAL_FFIEC" hidden="1">"c20482"</definedName>
    <definedName name="IQ_ABS_INVEST_SECURITIES_FFIEC" hidden="1">"c13461"</definedName>
    <definedName name="IQ_ABS_PERIOD" hidden="1">"c13823"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_CIQ_COL" hidden="1">"c11739"</definedName>
    <definedName name="IQ_ACCOUNTS_PAY" hidden="1">"c1343"</definedName>
    <definedName name="IQ_ACCOUNTS_PAYABLE_THRIFT" hidden="1">"c24910"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_PAYABLE_DEPOSITS_THRIFT" hidden="1">"c24907"</definedName>
    <definedName name="IQ_ACCRUED_INT_PAYABLE_THRIFT" hidden="1">"c24906"</definedName>
    <definedName name="IQ_ACCRUED_INT_RECEIVABLE_MBS_THRIFT" hidden="1">"c24836"</definedName>
    <definedName name="IQ_ACCRUED_INT_RECEIVABLE_THRIFT" hidden="1">"c24827"</definedName>
    <definedName name="IQ_ACCRUED_INTEREST_RECEIVABLE_FFIEC" hidden="1">"c12842"</definedName>
    <definedName name="IQ_ACCRUED_MORTGAGE_INT_RECEIVABLE_THRIFT" hidden="1">"c24849"</definedName>
    <definedName name="IQ_ACCRUED_NON_MORTGAGE_INT_RECEIVABLE_THRIFT" hidden="1">"c24866"</definedName>
    <definedName name="IQ_ACCRUED_TAXES_THRIFT" hidden="1">"c24909"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AMORT_GW" hidden="1">"c17749"</definedName>
    <definedName name="IQ_ACCUM_AMORT_INTAN_ASSETS" hidden="1">"c17747"</definedName>
    <definedName name="IQ_ACCUM_DEP" hidden="1">"c1340"</definedName>
    <definedName name="IQ_ACCUMULATED_GAINS_LOSSES_CASH_FLOW_HEDGES_THRIFT" hidden="1">"c24922"</definedName>
    <definedName name="IQ_ACCUMULATED_GAINS_LOSSES_CERTAIN_SEC_THRIFT" hidden="1">"c24921"</definedName>
    <definedName name="IQ_ACCUMULATED_LOSSES_GAINS_CASH_FLOW_HEDGES_ADJUSTED_ASSETS_THRIFT" hidden="1">"c25035"</definedName>
    <definedName name="IQ_ACCUMULATED_LOSSES_GAINS_CASH_FLOW_HEDGES_T1_THRIFT" hidden="1">"c25026"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CTUAL_THRIFT_INV_PERCENTAGE_MONTH_END_FIRST_MONTH_QUARTER_THRIFT" hidden="1">"c25584"</definedName>
    <definedName name="IQ_ACTUAL_THRIFT_INV_PERCENTAGE_MONTH_END_SECOND_MONTH_QUARTER_THRIFT" hidden="1">"c25585"</definedName>
    <definedName name="IQ_ACTUAL_THRIFT_INV_PERCENTAGE_MONTH_END_THIRD_MONTH_QUARTER_THRIFT" hidden="1">"c25586"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JUSTED_OPERATING_INCOME_AVG_ASSETS_THRIFT" hidden="1">"c25651"</definedName>
    <definedName name="IQ_ADJUSTED_TOTAL_ASSETS_ADJUSTED_ASSETS_THRIFT" hidden="1">"c25038"</definedName>
    <definedName name="IQ_ADJUSTMENTS_GVA_THRIFT" hidden="1">"c25095"</definedName>
    <definedName name="IQ_ADJUSTMENTS_SVA_THRIFT" hidden="1">"c25102"</definedName>
    <definedName name="IQ_ADJUSTMENTS_TVA_THRIFT" hidden="1">"c25109"</definedName>
    <definedName name="IQ_ADMIN_RATIO" hidden="1">"c2784"</definedName>
    <definedName name="IQ_ADVANCES_FROM_FHLB_THRIFT" hidden="1">"c24900"</definedName>
    <definedName name="IQ_ADVANCES_TAXES_INSURANCE_THRIFT" hidden="1">"c24850"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CM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_AMOUNTS_NETTED_THRIFT" hidden="1">"c25492"</definedName>
    <definedName name="IQ_AFS_SEC_INV_SEC_THRIFT" hidden="1">"c25670"</definedName>
    <definedName name="IQ_AFS_SEC_LEVEL_1_THRIFT" hidden="1">"c25488"</definedName>
    <definedName name="IQ_AFS_SEC_LEVEL_2_THRIFT" hidden="1">"c25489"</definedName>
    <definedName name="IQ_AFS_SEC_LEVEL_3_THRIFT" hidden="1">"c25490"</definedName>
    <definedName name="IQ_AFS_SEC_THRIFT" hidden="1">"c24933"</definedName>
    <definedName name="IQ_AFS_SEC_TIER_1_CAPITAL_THRIFT" hidden="1">"c25630"</definedName>
    <definedName name="IQ_AFS_SEC_TOTAL_AFTER_NETTING_THRIFT" hidden="1">"c25493"</definedName>
    <definedName name="IQ_AFS_SEC_TOTAL_BEFORE_NETTING_THRIFT" hidden="1">"c25491"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BANK_OVER_TOTAL" hidden="1">"c24684"</definedName>
    <definedName name="IQ_AGG_BANK_SHARES" hidden="1">"c24686"</definedName>
    <definedName name="IQ_AGG_BANK_VALUE" hidden="1">"c24685"</definedName>
    <definedName name="IQ_AGG_COMPANY_FOUNDATION_OVER_TOTAL" hidden="1">"c13769"</definedName>
    <definedName name="IQ_AGG_COMPANY_FOUNDATION_SHARES" hidden="1">"c13783"</definedName>
    <definedName name="IQ_AGG_COMPANY_FOUNDATION_VALUE" hidden="1">"c13776"</definedName>
    <definedName name="IQ_AGG_CORPORATE_OVER_TOTAL" hidden="1">"c13767"</definedName>
    <definedName name="IQ_AGG_CORPORATE_SHARES" hidden="1">"c13781"</definedName>
    <definedName name="IQ_AGG_CORPORATE_VALUE" hidden="1">"c13774"</definedName>
    <definedName name="IQ_AGG_ENDOWMENT_OVER_TOTAL" hidden="1">"c24678"</definedName>
    <definedName name="IQ_AGG_ENDOWMENT_SHARES" hidden="1">"c24680"</definedName>
    <definedName name="IQ_AGG_ENDOWMENT_VALUE" hidden="1">"c24679"</definedName>
    <definedName name="IQ_AGG_ESOP_OVER_TOTAL" hidden="1">"c13768"</definedName>
    <definedName name="IQ_AGG_ESOP_SHARES" hidden="1">"c13782"</definedName>
    <definedName name="IQ_AGG_ESOP_VALUE" hidden="1">"c13775"</definedName>
    <definedName name="IQ_AGG_FAMILY_OVER_TOTAL" hidden="1">"c24687"</definedName>
    <definedName name="IQ_AGG_FAMILY_SHARES" hidden="1">"c24689"</definedName>
    <definedName name="IQ_AGG_FAMILY_VALUE" hidden="1">"c24688"</definedName>
    <definedName name="IQ_AGG_FOUNDATION_SHARES" hidden="1">"c24731"</definedName>
    <definedName name="IQ_AGG_FOUNDATION_VALUE" hidden="1">"c24732"</definedName>
    <definedName name="IQ_AGG_HEDGEFUND_OVER_TOTAL" hidden="1">"c13771"</definedName>
    <definedName name="IQ_AGG_HEDGEFUND_SHARES" hidden="1">"c13785"</definedName>
    <definedName name="IQ_AGG_HEDGEFUND_VALUE" hidden="1">"c13778"</definedName>
    <definedName name="IQ_AGG_INSIDER_OVER_TOTAL" hidden="1">"c1581"</definedName>
    <definedName name="IQ_AGG_INSIDER_SHARES" hidden="1">"c13780"</definedName>
    <definedName name="IQ_AGG_INSIDER_VALUE" hidden="1">"c13773"</definedName>
    <definedName name="IQ_AGG_INSTITUTION_HEDGEFUND_OVER_TOTAL" hidden="1">"c24711"</definedName>
    <definedName name="IQ_AGG_INSTITUTION_HEDGEFUND_SHARES" hidden="1">"c24713"</definedName>
    <definedName name="IQ_AGG_INSTITUTION_HEDGEFUND_VALUE" hidden="1">"c24712"</definedName>
    <definedName name="IQ_AGG_INSTITUTION_SOVEREIGN_OVER_TOTAL" hidden="1">"c24717"</definedName>
    <definedName name="IQ_AGG_INSTITUTION_SOVEREIGN_SHARES" hidden="1">"c24719"</definedName>
    <definedName name="IQ_AGG_INSTITUTION_SOVEREIGN_VALUE" hidden="1">"c24718"</definedName>
    <definedName name="IQ_AGG_INSTITUTION_UNCLASSIFIED_OVER_TOTAL" hidden="1">"c24696"</definedName>
    <definedName name="IQ_AGG_INSTITUTION_UNCLASSIFIED_SHARES" hidden="1">"c24698"</definedName>
    <definedName name="IQ_AGG_INSTITUTION_UNCLASSIFIED_VALUE" hidden="1">"c24697"</definedName>
    <definedName name="IQ_AGG_INSTITUTION_VC_PE_OVER_TOTAL" hidden="1">"c24714"</definedName>
    <definedName name="IQ_AGG_INSTITUTION_VC_PE_SHARES" hidden="1">"c24716"</definedName>
    <definedName name="IQ_AGG_INSTITUTION_VC_PE_VALUE" hidden="1">"c24715"</definedName>
    <definedName name="IQ_AGG_INSTITUTIONAL_OVER_TOTAL" hidden="1">"c1580"</definedName>
    <definedName name="IQ_AGG_INSTITUTIONAL_SHARES" hidden="1">"c13779"</definedName>
    <definedName name="IQ_AGG_INSTITUTIONAL_VALUE" hidden="1">"c13772"</definedName>
    <definedName name="IQ_AGG_INSURANCE_OVER_TOTAL" hidden="1">"c24681"</definedName>
    <definedName name="IQ_AGG_INSURANCE_SHARES" hidden="1">"c24683"</definedName>
    <definedName name="IQ_AGG_INSURANCE_VALUE" hidden="1">"c24682"</definedName>
    <definedName name="IQ_AGG_INV_MANAGERS_OVER_TOTAL" hidden="1">"c26967"</definedName>
    <definedName name="IQ_AGG_INV_MANAGERS_SHARES" hidden="1">"c26968"</definedName>
    <definedName name="IQ_AGG_INV_MANAGERS_VALUE" hidden="1">"c26969"</definedName>
    <definedName name="IQ_AGG_MONEY_MANAGERS_OVER_TOTAL" hidden="1">"c24669"</definedName>
    <definedName name="IQ_AGG_MONEY_MANAGERS_SHARES" hidden="1">"c24671"</definedName>
    <definedName name="IQ_AGG_MONEY_MANAGERS_VALUE" hidden="1">"c24670"</definedName>
    <definedName name="IQ_AGG_OTHER_OVER_TOTAL" hidden="1">"c13770"</definedName>
    <definedName name="IQ_AGG_OTHER_SHARES" hidden="1">"c13784"</definedName>
    <definedName name="IQ_AGG_OTHER_VALUE" hidden="1">"c13777"</definedName>
    <definedName name="IQ_AGG_PENSION_OVER_TOTAL" hidden="1">"c24675"</definedName>
    <definedName name="IQ_AGG_PENSION_SHARES" hidden="1">"c24677"</definedName>
    <definedName name="IQ_AGG_PENSION_VALUE" hidden="1">"c24676"</definedName>
    <definedName name="IQ_AGG_REIT_OVER_TOTAL" hidden="1">"c24693"</definedName>
    <definedName name="IQ_AGG_REIT_SHARES" hidden="1">"c24695"</definedName>
    <definedName name="IQ_AGG_REIT_VALUE" hidden="1">"c24694"</definedName>
    <definedName name="IQ_AGG_SOVEREIGN_OVER_TOTAL" hidden="1">"c24690"</definedName>
    <definedName name="IQ_AGG_SOVEREIGN_SHARES" hidden="1">"c24692"</definedName>
    <definedName name="IQ_AGG_SOVEREIGN_VALUE" hidden="1">"c24691"</definedName>
    <definedName name="IQ_AGG_STATE_OVER_TOTAL" hidden="1">"c24705"</definedName>
    <definedName name="IQ_AGG_STATE_SHARES" hidden="1">"c24707"</definedName>
    <definedName name="IQ_AGG_STATE_VALUE" hidden="1">"c24706"</definedName>
    <definedName name="IQ_AGG_STRATEGIC_CORP_PRIVATE_OVER_TOTAL" hidden="1">"c24702"</definedName>
    <definedName name="IQ_AGG_STRATEGIC_CORP_PRIVATE_SHARES" hidden="1">"c24704"</definedName>
    <definedName name="IQ_AGG_STRATEGIC_CORP_PRIVATE_VALUE" hidden="1">"c24703"</definedName>
    <definedName name="IQ_AGG_STRATEGIC_CORP_PUBLIC_OVER_TOTAL" hidden="1">"c24699"</definedName>
    <definedName name="IQ_AGG_STRATEGIC_CORP_PUBLIC_SHARES" hidden="1">"c24701"</definedName>
    <definedName name="IQ_AGG_STRATEGIC_CORP_PUBLIC_VALUE" hidden="1">"c24700"</definedName>
    <definedName name="IQ_AGG_STRATEGIC_HEDGEFUND_OVER_TOTAL" hidden="1">"c24726"</definedName>
    <definedName name="IQ_AGG_STRATEGIC_HEDGEFUND_SHARES" hidden="1">"c24728"</definedName>
    <definedName name="IQ_AGG_STRATEGIC_HEDGEFUND_VALUE" hidden="1">"c24727"</definedName>
    <definedName name="IQ_AGG_STRATEGIC_OVER_TOTAL" hidden="1">"c24708"</definedName>
    <definedName name="IQ_AGG_STRATEGIC_SHARES" hidden="1">"c24710"</definedName>
    <definedName name="IQ_AGG_STRATEGIC_SWF_OVER_TOTAL" hidden="1">"c24723"</definedName>
    <definedName name="IQ_AGG_STRATEGIC_SWF_SHARES" hidden="1">"c24725"</definedName>
    <definedName name="IQ_AGG_STRATEGIC_SWF_VALUE" hidden="1">"c24724"</definedName>
    <definedName name="IQ_AGG_STRATEGIC_VALUE" hidden="1">"c24709"</definedName>
    <definedName name="IQ_AGG_STRATEGIC_VC_PE_OVER_TOTAL" hidden="1">"c24720"</definedName>
    <definedName name="IQ_AGG_STRATEGIC_VC_PE_SHARES" hidden="1">"c24722"</definedName>
    <definedName name="IQ_AGG_STRATEGIC_VC_PE_VALUE" hidden="1">"c24721"</definedName>
    <definedName name="IQ_AGG_VC_PE_OVER_TOTAL" hidden="1">"c24672"</definedName>
    <definedName name="IQ_AGG_VC_PE_SHARES" hidden="1">"c24674"</definedName>
    <definedName name="IQ_AGG_VC_PE_VALUE" hidden="1">"c24673"</definedName>
    <definedName name="IQ_AGGREGATE_AMT_ALL_EXTENSIONS_CREDIT_THRIFT" hidden="1">"c25589"</definedName>
    <definedName name="IQ_AGGREGATE_INV_IN_SERVICE_CORPORATIONS_THRIFT" hidden="1">"c25588"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IRCRAFT_RENT" hidden="1">"c17872"</definedName>
    <definedName name="IQ_ALL_OTHER_ASSETS_ELIGIBLE_100_PCT_RISK_WEIGHT_THRIFT" hidden="1">"c25072"</definedName>
    <definedName name="IQ_ALL_OTHER_DEPOSITS_FOREIGN_DEP_FFIEC" hidden="1">"c15347"</definedName>
    <definedName name="IQ_ALL_OTHER_FINANCIAL_ASSETS_AMOUNTS_NETTED_THRIFT" hidden="1">"c25516"</definedName>
    <definedName name="IQ_ALL_OTHER_FINANCIAL_ASSETS_LEVEL_1_THRIFT" hidden="1">"c25512"</definedName>
    <definedName name="IQ_ALL_OTHER_FINANCIAL_ASSETS_LEVEL_2_THRIFT" hidden="1">"c25513"</definedName>
    <definedName name="IQ_ALL_OTHER_FINANCIAL_ASSETS_LEVEL_3_THRIFT" hidden="1">"c25514"</definedName>
    <definedName name="IQ_ALL_OTHER_FINANCIAL_ASSETS_TOTAL_AFTER_NETTING_THRIFT" hidden="1">"c25517"</definedName>
    <definedName name="IQ_ALL_OTHER_FINANCIAL_ASSETS_TOTAL_BEFORE_NETTING_THRIFT" hidden="1">"c25515"</definedName>
    <definedName name="IQ_ALL_OTHER_FINANCIAL_LIABILITIES_AMOUNTS_NETTED_THRIFT" hidden="1">"c25558"</definedName>
    <definedName name="IQ_ALL_OTHER_FINANCIAL_LIABILITIES_LEVEL_1_THRIFT" hidden="1">"c25554"</definedName>
    <definedName name="IQ_ALL_OTHER_FINANCIAL_LIABILITIES_LEVEL_2_THRIFT" hidden="1">"c25555"</definedName>
    <definedName name="IQ_ALL_OTHER_FINANCIAL_LIABILITIES_LEVEL_3_THRIFT" hidden="1">"c25556"</definedName>
    <definedName name="IQ_ALL_OTHER_FINANCIAL_LIABILITIES_TOTAL_AFTER_NETTING_THRIFT" hidden="1">"c25559"</definedName>
    <definedName name="IQ_ALL_OTHER_FINANCIAL_LIABILITIES_TOTAL_BEFORE_NETTING_THRIFT" hidden="1">"c25557"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EXCL_CONSUMER_LL_REC_DOM_FFIEC" hidden="1">"c25857"</definedName>
    <definedName name="IQ_ALL_OTHER_LOANS_EXCL_CONSUMER_LL_REC_FFIEC" hidden="1">"c25853"</definedName>
    <definedName name="IQ_ALL_OTHER_LOANS_RECOV_FFIEC" hidden="1">"c13205"</definedName>
    <definedName name="IQ_ALL_OTHER_SEC_1_4_DOM_CHARGE_OFFS_FFIEC" hidden="1">"c25842"</definedName>
    <definedName name="IQ_ALL_OTHER_SEC_1_4_DOM_RECOV_FFIEC" hidden="1">"c25843"</definedName>
    <definedName name="IQ_ALL_OTHER_SEC_1_4_DUE_30_89_FFIEC" hidden="1">"c25835"</definedName>
    <definedName name="IQ_ALL_OTHER_SEC_1_4_DUE_90_FFIEC" hidden="1">"c25836"</definedName>
    <definedName name="IQ_ALL_OTHER_SEC_1_4_NON_ACCRUAL_FFIEC" hidden="1">"c25837"</definedName>
    <definedName name="IQ_ALL_OTHER_TRADING_LIABILITIES_DOM_FFIEC" hidden="1">"c12942"</definedName>
    <definedName name="IQ_ALL_OTHER_UNUSED_FFIEC" hidden="1">"c25861"</definedName>
    <definedName name="IQ_ALL_STATEMENTS_AP" hidden="1">"c25895"</definedName>
    <definedName name="IQ_ALL_STATEMENTS_AP_CO" hidden="1">"c25896"</definedName>
    <definedName name="IQ_ALL_STATEMENTS_INDUSTRY" hidden="1">"c25891"</definedName>
    <definedName name="IQ_ALL_STATEMENTS_INDUSTRY_CO" hidden="1">"c25892"</definedName>
    <definedName name="IQ_ALL_STATEMENTS_STANDARD" hidden="1">"c25893"</definedName>
    <definedName name="IQ_ALL_STATEMENTS_STANDARD_CO" hidden="1">"c25894"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_MORTGAGE_LL_LOSSES_THRIFT" hidden="1">"c24851"</definedName>
    <definedName name="IQ_ALLOW_NON_MORTGAGE_LOAN_LL_THRIFT" hidden="1">"c24867"</definedName>
    <definedName name="IQ_ALLOWABLE_T2_CAPITAL_FFIEC" hidden="1">"c13150"</definedName>
    <definedName name="IQ_ALLOWABLE_TIER_2_CAPITAL_T2_THRIFT" hidden="1">"c25046"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AMT_INCLUDED_IN_ALLOWANCE_LOAN_LEASE_LOSSES_PURCHASED_CREDIT_IMPAIRED_LOANS_THRIFT" hidden="1">"c25239"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LLOWANCES_LL_LOSSES_T2_THRIFT" hidden="1">"c25043"</definedName>
    <definedName name="IQ_ALPHA_SCORE_DATE" hidden="1">"c25923"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_LOAN_SERVICING_ASSETS_LIABILITIES_THRIFT" hidden="1">"c24767"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MT_DIRECT_CREDIT_SUBSTITUTES_ASSETS_THRIFT" hidden="1">"c25616"</definedName>
    <definedName name="IQ_AMT_LOW_LEVEL_RECOURSE_RESIDUAL_INTERESTS_BEFORE_RISK_WEIGHTING_THRIFT" hidden="1">"c25074"</definedName>
    <definedName name="IQ_AMT_NONINTEREST_BEARING_TRANSACTION_ACCOUNTS_MORE_THAN_250000_THRIFT" hidden="1">"c25582"</definedName>
    <definedName name="IQ_AMT_OUT" hidden="1">"c2145"</definedName>
    <definedName name="IQ_AMT_RECOURSE_OBLIGATIONS_ASSETS_THRIFT" hidden="1">"c25617"</definedName>
    <definedName name="IQ_AMT_RECOURSE_OBLIGATIONS_LOANS_THRIFT" hidden="1">"c25618"</definedName>
    <definedName name="IQ_AMT_RECOURSE_OBLIGATIONS_LOANS_WHERE_RECOURSE_IS_120_DAYS_LESS_THRIFT" hidden="1">"c25619"</definedName>
    <definedName name="IQ_AMT_RECOURSE_OBLIGATIONS_LOANS_WHERE_RECOURSE_IS_GREATER_THAN_120_DAYS_THRIFT" hidden="1">"c25620"</definedName>
    <definedName name="IQ_AMT_THIS_QUARTER_TROUBLED_DEBT_RESTRUCTURED_THRIFT" hidden="1">"c25229"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OCI_THRIFT" hidden="1">"c24920"</definedName>
    <definedName name="IQ_AP" hidden="1">"c32"</definedName>
    <definedName name="IQ_AP_BNK" hidden="1">"c33"</definedName>
    <definedName name="IQ_AP_BR" hidden="1">"c34"</definedName>
    <definedName name="IQ_AP_CM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IC_THRIFT" hidden="1">"c24918"</definedName>
    <definedName name="IQ_APPLICABLE_INCOME_TAXES_AVG_ASSETS_THRIFT" hidden="1">"c25657"</definedName>
    <definedName name="IQ_APPLICABLE_INCOME_TAXES_FTE_FFIEC" hidden="1">"c13853"</definedName>
    <definedName name="IQ_AR" hidden="1">"c40"</definedName>
    <definedName name="IQ_AR_BR" hidden="1">"c41"</definedName>
    <definedName name="IQ_AR_CM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BACKED_FDIC" hidden="1">"c6301"</definedName>
    <definedName name="IQ_ASSET_BACKED_SEC_INV_SEC_THRIFT" hidden="1">"c25674"</definedName>
    <definedName name="IQ_ASSET_MANAGED_GROWTH_RATE" hidden="1">"c20434"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CM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CM" hidden="1">"c50"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EXCLUDED_PURPOSES_OTS_ASSESSMENT_COMPLEXITY_COMPONENT_MANAGED_ASSETS_THRIFT" hidden="1">"c25356"</definedName>
    <definedName name="IQ_ASSETS_EXCLUDED_PURPOSES_OTS_ASSESSMENT_COMPLEXITY_COMPONENT_NONMANAGED_ASSETS_THRIFT" hidden="1">"c25378"</definedName>
    <definedName name="IQ_ASSETS_FAIR_VALUE" hidden="1">"c13843"</definedName>
    <definedName name="IQ_ASSETS_HELD_FDIC" hidden="1">"c6305"</definedName>
    <definedName name="IQ_ASSETS_HFS_THRIFT" hidden="1">"c24934"</definedName>
    <definedName name="IQ_ASSETS_LEVEL_1" hidden="1">"c13839"</definedName>
    <definedName name="IQ_ASSETS_LEVEL_2" hidden="1">"c13840"</definedName>
    <definedName name="IQ_ASSETS_LEVEL_3" hidden="1">"c13841"</definedName>
    <definedName name="IQ_ASSETS_LOSS_SHARING_DEBT_SEC_FFIEC" hidden="1">"c25867"</definedName>
    <definedName name="IQ_ASSETS_LOSS_SHARING_FFIEC" hidden="1">"c25864"</definedName>
    <definedName name="IQ_ASSETS_LOSS_SHARING_LL_FFIEC" hidden="1">"c25865"</definedName>
    <definedName name="IQ_ASSETS_LOSS_SHARING_OREO_FFIEC" hidden="1">"c25866"</definedName>
    <definedName name="IQ_ASSETS_LOSS_SHARING_OTHER_FFIEC" hidden="1">"c25868"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NON_INCLUDABLE_SUBS_ADJUSTED_ASSETS_THRIFT" hidden="1">"c25031"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PER_EMPLOYEE_THRIFT" hidden="1">"c25783"</definedName>
    <definedName name="IQ_ASSETS_REPRICE_ASSETS_TOT_FFIEC" hidden="1">"c13454"</definedName>
    <definedName name="IQ_ASSETS_RISK_WEIGHT_THRIFT" hidden="1">"c25076"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ETS_UNDER_ADMINISTRATION" hidden="1">"c20432"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ACQUISITIONS_TRANSFERS" hidden="1">"c20415"</definedName>
    <definedName name="IQ_AUM_AVERAGE" hidden="1">"c20418"</definedName>
    <definedName name="IQ_AUM_BOP" hidden="1">"c20409"</definedName>
    <definedName name="IQ_AUM_CASH_FLOWS_DIVIDENDS" hidden="1">"c20413"</definedName>
    <definedName name="IQ_AUM_DOMESTIC" hidden="1">"c20400"</definedName>
    <definedName name="IQ_AUM_EOP" hidden="1">"c20417"</definedName>
    <definedName name="IQ_AUM_EQUITY_FUNDS" hidden="1">"c10039"</definedName>
    <definedName name="IQ_AUM_FEE_EARNING" hidden="1">"c20402"</definedName>
    <definedName name="IQ_AUM_FIXED_INCOME_FUNDS" hidden="1">"c10040"</definedName>
    <definedName name="IQ_AUM_FOREIGN" hidden="1">"c20401"</definedName>
    <definedName name="IQ_AUM_HIGH_NET_WORTH" hidden="1">"c20398"</definedName>
    <definedName name="IQ_AUM_INFLOWS" hidden="1">"c20410"</definedName>
    <definedName name="IQ_AUM_INSTITUTIONAL" hidden="1">"c20396"</definedName>
    <definedName name="IQ_AUM_INSTITUTIONAL_CUSTOMERS" hidden="1">"c20405"</definedName>
    <definedName name="IQ_AUM_MARKET_APPRECIATION_DEPRECIATION" hidden="1">"c20414"</definedName>
    <definedName name="IQ_AUM_MONEY_MARKET_FUNDS" hidden="1">"c10041"</definedName>
    <definedName name="IQ_AUM_NET_CHANGE" hidden="1">"c20419"</definedName>
    <definedName name="IQ_AUM_NET_INFLOWS_OUTFLOWS" hidden="1">"c20412"</definedName>
    <definedName name="IQ_AUM_NON_FEE_EARNING" hidden="1">"c20403"</definedName>
    <definedName name="IQ_AUM_OTHER" hidden="1">"c10042"</definedName>
    <definedName name="IQ_AUM_OTHER_ADJUSTMENTS" hidden="1">"c20416"</definedName>
    <definedName name="IQ_AUM_OTHER_CLIENTS" hidden="1">"c20399"</definedName>
    <definedName name="IQ_AUM_OTHER_CUSTOMERS" hidden="1">"c20407"</definedName>
    <definedName name="IQ_AUM_OUTFLOWS" hidden="1">"c20411"</definedName>
    <definedName name="IQ_AUM_PRIVATE_EQUITY" hidden="1">"c20394"</definedName>
    <definedName name="IQ_AUM_REAL_ESTATE" hidden="1">"c20395"</definedName>
    <definedName name="IQ_AUM_RETAIL" hidden="1">"c20397"</definedName>
    <definedName name="IQ_AUM_RETAIL_CUSTOMERS" hidden="1">"c20404"</definedName>
    <definedName name="IQ_AUM_SME_CUSTOMERS" hidden="1">"c20406"</definedName>
    <definedName name="IQ_AUM_TOTAL_CUSTOMERS" hidden="1">"c20408"</definedName>
    <definedName name="IQ_AUTO_LOANS_THRIFT" hidden="1">"c24862"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DEPOSITS_ESCROWS_THRIFT" hidden="1">"c24950"</definedName>
    <definedName name="IQ_AVG_DEPOSITS_INV_EXCLUDING_NON_INT_EARNING_ITEMS_THRIFT" hidden="1">"c24947"</definedName>
    <definedName name="IQ_AVG_EARNING_ASSETS_AVG_ASSETS_THRIFT" hidden="1">"c25645"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_COL" hidden="1">"c11631"</definedName>
    <definedName name="IQ_AVG_INDUSTRY_REC_NO_CIQ_COL" hidden="1">"c11630"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BEARING_FUNDS_AVG_ASSETS_THRIFT" hidden="1">"c25646"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ARKETCAP_Z" hidden="1">"c25900"</definedName>
    <definedName name="IQ_AVG_MKTCAP" hidden="1">"c80"</definedName>
    <definedName name="IQ_AVG_MORTGAGE_LOANS_MBS_THRIFT" hidden="1">"c24948"</definedName>
    <definedName name="IQ_AVG_NON_MORTGAGE_LOANS_THRIFT" hidden="1">"c24949"</definedName>
    <definedName name="IQ_AVG_PORTFOLIO_DURATION" hidden="1">"c17693"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REV_PER_TRADE" hidden="1">"c20431"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TOTAL_ASSETS_THRIFT" hidden="1">"c24946"</definedName>
    <definedName name="IQ_AVG_TOTAL_BORROWINGS_THRIFT" hidden="1">"c24951"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FC_UNUSED_UNUSED_UNUSED" hidden="1">"c8353"</definedName>
    <definedName name="IQ_BALANCE_GOODS_APR_UNUSED" hidden="1">"c7473"</definedName>
    <definedName name="IQ_BALANCE_GOODS_APR_UNUSED_UNUSED_UNUSED" hidden="1">"c7473"</definedName>
    <definedName name="IQ_BALANCE_GOODS_FC_UNUSED" hidden="1">"c7693"</definedName>
    <definedName name="IQ_BALANCE_GOODS_FC_UNUSED_UNUSED_UNUSED" hidden="1">"c7693"</definedName>
    <definedName name="IQ_BALANCE_GOODS_POP_FC_UNUSED" hidden="1">"c7913"</definedName>
    <definedName name="IQ_BALANCE_GOODS_POP_FC_UNUSED_UNUSED_UNUSED" hidden="1">"c7913"</definedName>
    <definedName name="IQ_BALANCE_GOODS_POP_UNUSED" hidden="1">"c7033"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FC_UNUSED_UNUSED_UNUSED" hidden="1">"c8133"</definedName>
    <definedName name="IQ_BALANCE_GOODS_YOY_UNUSED" hidden="1">"c7253"</definedName>
    <definedName name="IQ_BALANCE_GOODS_YOY_UNUSED_UNUSED_UNUSED" hidden="1">"c7253"</definedName>
    <definedName name="IQ_BALANCE_SERV_APR_FC_UNUSED" hidden="1">"c8355"</definedName>
    <definedName name="IQ_BALANCE_SERV_APR_FC_UNUSED_UNUSED_UNUSED" hidden="1">"c8355"</definedName>
    <definedName name="IQ_BALANCE_SERV_APR_UNUSED" hidden="1">"c7475"</definedName>
    <definedName name="IQ_BALANCE_SERV_APR_UNUSED_UNUSED_UNUSED" hidden="1">"c7475"</definedName>
    <definedName name="IQ_BALANCE_SERV_FC_UNUSED" hidden="1">"c7695"</definedName>
    <definedName name="IQ_BALANCE_SERV_FC_UNUSED_UNUSED_UNUSED" hidden="1">"c7695"</definedName>
    <definedName name="IQ_BALANCE_SERV_POP_FC_UNUSED" hidden="1">"c7915"</definedName>
    <definedName name="IQ_BALANCE_SERV_POP_FC_UNUSED_UNUSED_UNUSED" hidden="1">"c7915"</definedName>
    <definedName name="IQ_BALANCE_SERV_POP_UNUSED" hidden="1">"c7035"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FC_UNUSED_UNUSED_UNUSED" hidden="1">"c8135"</definedName>
    <definedName name="IQ_BALANCE_SERV_YOY_UNUSED" hidden="1">"c7255"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SHEET_AP" hidden="1">"c25883"</definedName>
    <definedName name="IQ_BALANCE_SHEET_AP_CO" hidden="1">"c25884"</definedName>
    <definedName name="IQ_BALANCE_SHEET_INDUSTRY" hidden="1">"c25879"</definedName>
    <definedName name="IQ_BALANCE_SHEET_INDUSTRY_CO" hidden="1">"c25880"</definedName>
    <definedName name="IQ_BALANCE_SHEET_STANDARD" hidden="1">"c25881"</definedName>
    <definedName name="IQ_BALANCE_SHEET_STANDARD_CO" hidden="1">"c25882"</definedName>
    <definedName name="IQ_BALANCE_TRADE_APR_FC_UNUSED" hidden="1">"c8357"</definedName>
    <definedName name="IQ_BALANCE_TRADE_APR_FC_UNUSED_UNUSED_UNUSED" hidden="1">"c8357"</definedName>
    <definedName name="IQ_BALANCE_TRADE_APR_UNUSED" hidden="1">"c7477"</definedName>
    <definedName name="IQ_BALANCE_TRADE_APR_UNUSED_UNUSED_UNUSED" hidden="1">"c7477"</definedName>
    <definedName name="IQ_BALANCE_TRADE_FC_UNUSED" hidden="1">"c7697"</definedName>
    <definedName name="IQ_BALANCE_TRADE_FC_UNUSED_UNUSED_UNUSED" hidden="1">"c7697"</definedName>
    <definedName name="IQ_BALANCE_TRADE_POP_FC_UNUSED" hidden="1">"c7917"</definedName>
    <definedName name="IQ_BALANCE_TRADE_POP_FC_UNUSED_UNUSED_UNUSED" hidden="1">"c7917"</definedName>
    <definedName name="IQ_BALANCE_TRADE_POP_UNUSED" hidden="1">"c7037"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FC_UNUSED_UNUSED_UNUSED" hidden="1">"c8137"</definedName>
    <definedName name="IQ_BALANCE_TRADE_YOY_UNUSED" hidden="1">"c7257"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OWNED_LIFE_INSURANCE_THRIFT" hidden="1">"c24884"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WEIGHT" hidden="1">"c87"</definedName>
    <definedName name="IQ_BASIC_WEIGHT_GUIDANCE" hidden="1">"c4141"</definedName>
    <definedName name="IQ_BEGINNING_BALANCE_GVA_THRIFT" hidden="1">"c25091"</definedName>
    <definedName name="IQ_BEGINNING_BALANCE_REPORTED_QUARTERLY_BALANCE_GVA_THRIFT" hidden="1">"c25090"</definedName>
    <definedName name="IQ_BEGINNING_BALANCE_REPORTED_QUARTERLY_BALANCE_SVA_THRIFT" hidden="1">"c25098"</definedName>
    <definedName name="IQ_BEGINNING_BALANCE_REPORTED_QUARTERLY_BALANCE_TVA_THRIFT" hidden="1">"c25105"</definedName>
    <definedName name="IQ_BEGINNING_BALANCE_SVA_THRIFT" hidden="1">"c25099"</definedName>
    <definedName name="IQ_BEGINNING_BALANCE_TVA_THRIFT" hidden="1">"c25106"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P" hidden="1">"c20560"</definedName>
    <definedName name="IQ_BOP_BALANCE_ON_CURRENT_ACCOUNT" hidden="1">"c20561"</definedName>
    <definedName name="IQ_BOP_BALANCE_ON_GOODS" hidden="1">"c20562"</definedName>
    <definedName name="IQ_BOP_BALANCE_ON_GOODS_SERVICES" hidden="1">"c20563"</definedName>
    <definedName name="IQ_BOP_BALANCE_ON_INCOME" hidden="1">"c20564"</definedName>
    <definedName name="IQ_BOP_BALANCE_ON_SERVICES" hidden="1">"c20565"</definedName>
    <definedName name="IQ_BOP_CAPITAL_TRANSACTION_NET" hidden="1">"c20566"</definedName>
    <definedName name="IQ_BOP_CURRENT_TRANSFER_GOVERNMENT_GRANTS" hidden="1">"c20567"</definedName>
    <definedName name="IQ_BOP_CURRENT_TRANSFER_GOVERNMENT_PENSIONS" hidden="1">"c20568"</definedName>
    <definedName name="IQ_BOP_CURRENT_TRANSFER_NET" hidden="1">"c20569"</definedName>
    <definedName name="IQ_BOP_CURRENT_TRANSFER_PRIVATE_TRANSFER" hidden="1">"c20570"</definedName>
    <definedName name="IQ_BOP_EXPORTS_AND_RECEIPTS" hidden="1">"c20571"</definedName>
    <definedName name="IQ_BOP_EXPORTS_GOODS" hidden="1">"c20572"</definedName>
    <definedName name="IQ_BOP_EXPORTS_GOODS_SERVICES" hidden="1">"c20573"</definedName>
    <definedName name="IQ_BOP_EXPORTS_SERVICES" hidden="1">"c20574"</definedName>
    <definedName name="IQ_BOP_EXPORTS_SERVICES_FARES" hidden="1">"c20575"</definedName>
    <definedName name="IQ_BOP_EXPORTS_SERVICES_GOVERNMENT_MISC" hidden="1">"c20576"</definedName>
    <definedName name="IQ_BOP_EXPORTS_SERVICES_MILITARY_SALES_CONTRACTS" hidden="1">"c20577"</definedName>
    <definedName name="IQ_BOP_EXPORTS_SERVICES_OTHER" hidden="1">"c20578"</definedName>
    <definedName name="IQ_BOP_EXPORTS_SERVICES_ROYALTIES" hidden="1">"c20579"</definedName>
    <definedName name="IQ_BOP_EXPORTS_SERVICES_TRANSPORTATION" hidden="1">"c20580"</definedName>
    <definedName name="IQ_BOP_EXPORTS_SERVICES_TRAVEL" hidden="1">"c20581"</definedName>
    <definedName name="IQ_BOP_FOREIGN_ASSETS" hidden="1">"c20582"</definedName>
    <definedName name="IQ_BOP_FOREIGN_ASSETS_OFFICIAL" hidden="1">"c20583"</definedName>
    <definedName name="IQ_BOP_FOREIGN_ASSETS_OFFICIAL_BANK_LIABILITIES" hidden="1">"c20584"</definedName>
    <definedName name="IQ_BOP_FOREIGN_ASSETS_OFFICIAL_GOVT_LIABILITIES" hidden="1">"c20585"</definedName>
    <definedName name="IQ_BOP_FOREIGN_ASSETS_OFFICIAL_GOVT_SECURITIES" hidden="1">"c20586"</definedName>
    <definedName name="IQ_BOP_FOREIGN_ASSETS_OFFICIAL_GOVT_SECURITIES_OTHER" hidden="1">"c20587"</definedName>
    <definedName name="IQ_BOP_FOREIGN_ASSETS_OFFICIAL_OTHER" hidden="1">"c20588"</definedName>
    <definedName name="IQ_BOP_FOREIGN_ASSETS_OFFICIAL_TREASURIES" hidden="1">"c20589"</definedName>
    <definedName name="IQ_BOP_FOREIGN_ASSETS_OTHER" hidden="1">"c20590"</definedName>
    <definedName name="IQ_BOP_FOREIGN_ASSETS_OTHER_BANK_LIABILITIES" hidden="1">"c20591"</definedName>
    <definedName name="IQ_BOP_FOREIGN_ASSETS_OTHER_CURRENCY" hidden="1">"c20592"</definedName>
    <definedName name="IQ_BOP_FOREIGN_ASSETS_OTHER_DIRECT_INVEST" hidden="1">"c20593"</definedName>
    <definedName name="IQ_BOP_FOREIGN_ASSETS_OTHER_LIABILITIES_TO_FOREIGNERS" hidden="1">"c20594"</definedName>
    <definedName name="IQ_BOP_FOREIGN_ASSETS_OTHER_SECURITIES" hidden="1">"c20595"</definedName>
    <definedName name="IQ_BOP_FOREIGN_ASSETS_OTHER_TREASURIES" hidden="1">"c20596"</definedName>
    <definedName name="IQ_BOP_IMPORTS_AND_PAYMENTS" hidden="1">"c20597"</definedName>
    <definedName name="IQ_BOP_IMPORTS_GOODS" hidden="1">"c20598"</definedName>
    <definedName name="IQ_BOP_IMPORTS_GOODS_SERVICES" hidden="1">"c20599"</definedName>
    <definedName name="IQ_BOP_IMPORTS_SERVICES" hidden="1">"c20600"</definedName>
    <definedName name="IQ_BOP_IMPORTS_SERVICES_DEF_EXPENDITURES" hidden="1">"c20601"</definedName>
    <definedName name="IQ_BOP_IMPORTS_SERVICES_FARES" hidden="1">"c20602"</definedName>
    <definedName name="IQ_BOP_IMPORTS_SERVICES_GOVERNMENT_MISC" hidden="1">"c20603"</definedName>
    <definedName name="IQ_BOP_IMPORTS_SERVICES_OTHER" hidden="1">"c20604"</definedName>
    <definedName name="IQ_BOP_IMPORTS_SERVICES_ROYALTIES" hidden="1">"c20605"</definedName>
    <definedName name="IQ_BOP_IMPORTS_SERVICES_TRANSPORTATION" hidden="1">"c20606"</definedName>
    <definedName name="IQ_BOP_IMPORTS_SERVICES_TRAVEL" hidden="1">"c20607"</definedName>
    <definedName name="IQ_BOP_PAYMENTS" hidden="1">"c20608"</definedName>
    <definedName name="IQ_BOP_PAYMENTS_DIRECT_INVEST" hidden="1">"c20609"</definedName>
    <definedName name="IQ_BOP_PAYMENTS_EMPLOYEE_COMPENSATION" hidden="1">"c20610"</definedName>
    <definedName name="IQ_BOP_PAYMENTS_FOREGN_OWNED_ASSETS" hidden="1">"c20611"</definedName>
    <definedName name="IQ_BOP_PAYMENTS_GOVT" hidden="1">"c20612"</definedName>
    <definedName name="IQ_BOP_PAYMENTS_OTHER" hidden="1">"c20613"</definedName>
    <definedName name="IQ_BOP_RECEIPTS" hidden="1">"c20614"</definedName>
    <definedName name="IQ_BOP_RECEIPTS_DIRECT_INVEST" hidden="1">"c20615"</definedName>
    <definedName name="IQ_BOP_RECEIPTS_EMPLOYEE_COMPENSATION" hidden="1">"c20616"</definedName>
    <definedName name="IQ_BOP_RECEIPTS_GOVT" hidden="1">"c20617"</definedName>
    <definedName name="IQ_BOP_RECEIPTS_OTHER" hidden="1">"c20618"</definedName>
    <definedName name="IQ_BOP_RECEIPTS_US_ASSETS_ABROAD" hidden="1">"c20619"</definedName>
    <definedName name="IQ_BOP_STATISTICAL_DISCREPANCY" hidden="1">"c20620"</definedName>
    <definedName name="IQ_BOP_US_ASSETS_ABROAD" hidden="1">"c20621"</definedName>
    <definedName name="IQ_BOP_US_GOVT_ASSETS" hidden="1">"c20622"</definedName>
    <definedName name="IQ_BOP_US_GOVT_ASSETS_FX" hidden="1">"c20623"</definedName>
    <definedName name="IQ_BOP_US_GOVT_ASSETS_US_CREDITS" hidden="1">"c20624"</definedName>
    <definedName name="IQ_BOP_US_GOVT_ASSETS_US_CREDITS_REPAYMENTS" hidden="1">"c20625"</definedName>
    <definedName name="IQ_BOP_US_PRIVATE_ASSETS" hidden="1">"c20626"</definedName>
    <definedName name="IQ_BOP_US_PRIVATE_ASSETS_CLAIMS_BANKS_BROKERS" hidden="1">"c20627"</definedName>
    <definedName name="IQ_BOP_US_PRIVATE_ASSETS_CLAIMS_ON_FOREIGNERS" hidden="1">"c20628"</definedName>
    <definedName name="IQ_BOP_US_PRIVATE_ASSETS_DIRECT_INVEST" hidden="1">"c20629"</definedName>
    <definedName name="IQ_BOP_US_PRIVATE_ASSETS_FOREIGN_SECURITIES" hidden="1">"c20630"</definedName>
    <definedName name="IQ_BOP_US_RESERVE_ASSETS" hidden="1">"c20631"</definedName>
    <definedName name="IQ_BOP_US_RESERVE_ASSETS_DRAWING_RIGHTS" hidden="1">"c20632"</definedName>
    <definedName name="IQ_BOP_US_RESERVE_ASSETS_FX" hidden="1">"c20633"</definedName>
    <definedName name="IQ_BOP_US_RESERVE_ASSETS_GOLD" hidden="1">"c20634"</definedName>
    <definedName name="IQ_BOP_US_RESERVE_ASSETS_IMF_RESERVES" hidden="1">"c20635"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_DEPOSITS_TOTAL_DEPOSITS_THRIFT" hidden="1">"c25781"</definedName>
    <definedName name="IQ_BROKER_ORIGINATED_DEPOSITS_FULLY_INSURED_100000_THROUGH_250000_THRIFT" hidden="1">"c24980"</definedName>
    <definedName name="IQ_BROKER_ORIGINATED_DEPOSITS_FULLY_INSURED_LESS_THAN_100000_THRIFT" hidden="1">"c24979"</definedName>
    <definedName name="IQ_BROKERED_DEPOSITS_FDIC" hidden="1">"c6486"</definedName>
    <definedName name="IQ_BUDGET_BALANCE_APR_FC_UNUSED" hidden="1">"c8359"</definedName>
    <definedName name="IQ_BUDGET_BALANCE_APR_FC_UNUSED_UNUSED_UNUSED" hidden="1">"c8359"</definedName>
    <definedName name="IQ_BUDGET_BALANCE_APR_UNUSED" hidden="1">"c7479"</definedName>
    <definedName name="IQ_BUDGET_BALANCE_APR_UNUSED_UNUSED_UNUSED" hidden="1">"c7479"</definedName>
    <definedName name="IQ_BUDGET_BALANCE_FC_UNUSED" hidden="1">"c7699"</definedName>
    <definedName name="IQ_BUDGET_BALANCE_FC_UNUSED_UNUSED_UNUSED" hidden="1">"c7699"</definedName>
    <definedName name="IQ_BUDGET_BALANCE_POP_FC_UNUSED" hidden="1">"c7919"</definedName>
    <definedName name="IQ_BUDGET_BALANCE_POP_FC_UNUSED_UNUSED_UNUSED" hidden="1">"c7919"</definedName>
    <definedName name="IQ_BUDGET_BALANCE_POP_UNUSED" hidden="1">"c7039"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UNUSED_UNUSED_UNUSED" hidden="1">"c6819"</definedName>
    <definedName name="IQ_BUDGET_BALANCE_YOY_FC_UNUSED" hidden="1">"c8139"</definedName>
    <definedName name="IQ_BUDGET_BALANCE_YOY_FC_UNUSED_UNUSED_UNUSED" hidden="1">"c8139"</definedName>
    <definedName name="IQ_BUDGET_BALANCE_YOY_UNUSED" hidden="1">"c7259"</definedName>
    <definedName name="IQ_BUDGET_BALANCE_YOY_UNUSED_UNUSED_UNUSED" hidden="1">"c7259"</definedName>
    <definedName name="IQ_BUDGET_RECEIPTS_APR_FC_UNUSED" hidden="1">"c8361"</definedName>
    <definedName name="IQ_BUDGET_RECEIPTS_APR_FC_UNUSED_UNUSED_UNUSED" hidden="1">"c8361"</definedName>
    <definedName name="IQ_BUDGET_RECEIPTS_APR_UNUSED" hidden="1">"c7481"</definedName>
    <definedName name="IQ_BUDGET_RECEIPTS_APR_UNUSED_UNUSED_UNUSED" hidden="1">"c7481"</definedName>
    <definedName name="IQ_BUDGET_RECEIPTS_FC_UNUSED" hidden="1">"c7701"</definedName>
    <definedName name="IQ_BUDGET_RECEIPTS_FC_UNUSED_UNUSED_UNUSED" hidden="1">"c7701"</definedName>
    <definedName name="IQ_BUDGET_RECEIPTS_POP_FC_UNUSED" hidden="1">"c7921"</definedName>
    <definedName name="IQ_BUDGET_RECEIPTS_POP_FC_UNUSED_UNUSED_UNUSED" hidden="1">"c7921"</definedName>
    <definedName name="IQ_BUDGET_RECEIPTS_POP_UNUSED" hidden="1">"c7041"</definedName>
    <definedName name="IQ_BUDGET_RECEIPTS_POP_UNUSED_UNUSED_UNUSED" hidden="1">"c7041"</definedName>
    <definedName name="IQ_BUDGET_RECEIPTS_UNUSED" hidden="1">"c6821"</definedName>
    <definedName name="IQ_BUDGET_RECEIPTS_UNUSED_UNUSED_UNUSED" hidden="1">"c6821"</definedName>
    <definedName name="IQ_BUDGET_RECEIPTS_YOY_FC_UNUSED" hidden="1">"c8141"</definedName>
    <definedName name="IQ_BUDGET_RECEIPTS_YOY_FC_UNUSED_UNUSED_UNUSED" hidden="1">"c8141"</definedName>
    <definedName name="IQ_BUDGET_RECEIPTS_YOY_UNUSED" hidden="1">"c7261"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_COL" hidden="1">"c11715"</definedName>
    <definedName name="IQ_BV_OVER_SHARES" hidden="1">"c1349"</definedName>
    <definedName name="IQ_BV_SHARE" hidden="1">"c100"</definedName>
    <definedName name="IQ_BV_SHARE_ACT_OR_EST_CIQ_COL" hidden="1">"c11719"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_COL" hidden="1">"c11743"</definedName>
    <definedName name="IQ_CAL_Q_EST_REUT" hidden="1">"c6800"</definedName>
    <definedName name="IQ_CAL_Y" hidden="1">"c102"</definedName>
    <definedName name="IQ_CAL_Y_EST" hidden="1">"c6797"</definedName>
    <definedName name="IQ_CAL_Y_EST_CIQ_COL" hidden="1">"c11744"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_CIQ_COL" hidden="1">"c11718"</definedName>
    <definedName name="IQ_CAPEX_BNK" hidden="1">"c110"</definedName>
    <definedName name="IQ_CAPEX_BR" hidden="1">"c111"</definedName>
    <definedName name="IQ_CAPEX_CM" hidden="1">"c111"</definedName>
    <definedName name="IQ_CAPEX_FIN" hidden="1">"c112"</definedName>
    <definedName name="IQ_CAPEX_GUIDANCE_CIQ" hidden="1">"c4562"</definedName>
    <definedName name="IQ_CAPEX_GUIDANCE_CIQ_COL" hidden="1">"c11211"</definedName>
    <definedName name="IQ_CAPEX_HIGH_GUIDANCE_CIQ" hidden="1">"c4592"</definedName>
    <definedName name="IQ_CAPEX_HIGH_GUIDANCE_CIQ_COL" hidden="1">"c11241"</definedName>
    <definedName name="IQ_CAPEX_INS" hidden="1">"c113"</definedName>
    <definedName name="IQ_CAPEX_LOW_GUIDANCE_CIQ" hidden="1">"c4632"</definedName>
    <definedName name="IQ_CAPEX_LOW_GUIDANCE_CIQ_COL" hidden="1">"c11281"</definedName>
    <definedName name="IQ_CAPEX_PCT_REV" hidden="1">"c19144"</definedName>
    <definedName name="IQ_CAPEX_UTI" hidden="1">"c114"</definedName>
    <definedName name="IQ_CAPITAL_ALLOCATION_ADJUSTMENT_FOREIGN_FFIEC" hidden="1">"c15389"</definedName>
    <definedName name="IQ_CAPITAL_CONTRIBUTIONS_SAVINGS_ASSOCIATION_THRIFT" hidden="1">"c25014"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_THRIFT" hidden="1">"c24763"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RRYING_AMT_DEBT_SEC_COVERED_FDIC_LOSS_SHARING_AGREEMENTS_THRIFT" hidden="1">"c24944"</definedName>
    <definedName name="IQ_CARRYING_AMT_LOANS_LEASES_COVERED_FDIC_LOSS_SHARING_AGREEMENTS_THRIFT" hidden="1">"c24942"</definedName>
    <definedName name="IQ_CARRYING_AMT_OTHER_ASSETS_COVERED_FDIC_LOSS_SHARING_AGREEMENTS_THRIFT" hidden="1">"c24945"</definedName>
    <definedName name="IQ_CARRYING_AMT_RE_OWNED_COVERED_FDIC_LOSS_SHARING_AGREEMENTS_THRIFT" hidden="1">"c24943"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IVIDENDS_NET_INCOME_FDIC" hidden="1">"c6738"</definedName>
    <definedName name="IQ_CASH_DIVIDENDS_NET_INCOME_THRIFT" hidden="1">"c25634"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LIGIBLE_0_PCT_RISK_WEIGHT_THRIFT" hidden="1">"c25051"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_COL" hidden="1">"c11215"</definedName>
    <definedName name="IQ_CASH_FLOW_AP" hidden="1">"c25889"</definedName>
    <definedName name="IQ_CASH_FLOW_AP_CO" hidden="1">"c25890"</definedName>
    <definedName name="IQ_CASH_FLOW_GUIDANCE" hidden="1">"c4155"</definedName>
    <definedName name="IQ_CASH_FLOW_GUIDANCE_CIQ" hidden="1">"c4567"</definedName>
    <definedName name="IQ_CASH_FLOW_GUIDANCE_CIQ_COL" hidden="1">"c11216"</definedName>
    <definedName name="IQ_CASH_FLOW_HIGH_GUIDANCE" hidden="1">"c4201"</definedName>
    <definedName name="IQ_CASH_FLOW_HIGH_GUIDANCE_CIQ" hidden="1">"c4613"</definedName>
    <definedName name="IQ_CASH_FLOW_HIGH_GUIDANCE_CIQ_COL" hidden="1">"c11262"</definedName>
    <definedName name="IQ_CASH_FLOW_INDUSTRY" hidden="1">"c25885"</definedName>
    <definedName name="IQ_CASH_FLOW_INDUSTRY_CO" hidden="1">"c25886"</definedName>
    <definedName name="IQ_CASH_FLOW_LOW_GUIDANCE" hidden="1">"c4241"</definedName>
    <definedName name="IQ_CASH_FLOW_LOW_GUIDANCE_CIQ" hidden="1">"c4653"</definedName>
    <definedName name="IQ_CASH_FLOW_LOW_GUIDANCE_CIQ_COL" hidden="1">"c11302"</definedName>
    <definedName name="IQ_CASH_FLOW_STANDARD" hidden="1">"c25887"</definedName>
    <definedName name="IQ_CASH_FLOW_STANDARD_CO" hidden="1">"c25888"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NON_INT_EARNING_DEPOSITS_THRIFT" hidden="1">"c24818"</definedName>
    <definedName name="IQ_CASH_OPER" hidden="1">"c122"</definedName>
    <definedName name="IQ_CASH_OPER_ACT_OR_EST" hidden="1">"c4164"</definedName>
    <definedName name="IQ_CASH_OPER_ACT_OR_EST_CIQ_COL" hidden="1">"c11225"</definedName>
    <definedName name="IQ_CASH_OPER_AP" hidden="1">"c8888"</definedName>
    <definedName name="IQ_CASH_OPER_AP_ABS" hidden="1">"c8907"</definedName>
    <definedName name="IQ_CASH_OPER_GUIDANCE_CIQ" hidden="1">"c4577"</definedName>
    <definedName name="IQ_CASH_OPER_GUIDANCE_CIQ_COL" hidden="1">"c11226"</definedName>
    <definedName name="IQ_CASH_OPER_HIGH_GUIDANCE_CIQ" hidden="1">"c4597"</definedName>
    <definedName name="IQ_CASH_OPER_HIGH_GUIDANCE_CIQ_COL" hidden="1">"c11246"</definedName>
    <definedName name="IQ_CASH_OPER_LOW_GUIDANCE_CIQ" hidden="1">"c4637"</definedName>
    <definedName name="IQ_CASH_OPER_LOW_GUIDANCE_CIQ_COL" hidden="1">"c11286"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GUIDANCE" hidden="1">"c4250"</definedName>
    <definedName name="IQ_CASH_ST_INVEST_GUIDANCE_CIQ" hidden="1">"c4776"</definedName>
    <definedName name="IQ_CASH_ST_INVEST_GUIDANCE_CIQ_COL" hidden="1">"c11423"</definedName>
    <definedName name="IQ_CASH_ST_INVEST_HIGH_GUIDANCE" hidden="1">"c4195"</definedName>
    <definedName name="IQ_CASH_ST_INVEST_HIGH_GUIDANCE_CIQ" hidden="1">"c4607"</definedName>
    <definedName name="IQ_CASH_ST_INVEST_HIGH_GUIDANCE_CIQ_COL" hidden="1">"c11256"</definedName>
    <definedName name="IQ_CASH_ST_INVEST_LOW_GUIDANCE" hidden="1">"c4235"</definedName>
    <definedName name="IQ_CASH_ST_INVEST_LOW_GUIDANCE_CIQ" hidden="1">"c4647"</definedName>
    <definedName name="IQ_CASH_ST_INVEST_LOW_GUIDANCE_CIQ_COL" hidden="1">"c11296"</definedName>
    <definedName name="IQ_CASH_STRUCTURED_PRODUCTS_AFS_AMORT_COST_FFIEC" hidden="1">"c20500"</definedName>
    <definedName name="IQ_CASH_STRUCTURED_PRODUCTS_AFS_FAIR_VAL_FFIEC" hidden="1">"c20465"</definedName>
    <definedName name="IQ_CASH_STRUCTURED_PRODUCTS_AVAIL_SALE_FFIEC" hidden="1">"c15263"</definedName>
    <definedName name="IQ_CASH_STRUCTURED_PRODUCTS_FFIEC" hidden="1">"c15260"</definedName>
    <definedName name="IQ_CASH_STRUCTURED_PRODUCTS_HTM_AMORT_COST_FFIEC" hidden="1">"c20448"</definedName>
    <definedName name="IQ_CASH_STRUCTURED_PRODUCTS_HTM_FAIR_VAL_FFIEC" hidden="1">"c20483"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ATASTROPHIC_LOSSES" hidden="1">"c17694"</definedName>
    <definedName name="IQ_CC_RELATED_DUE_90_FFIEC" hidden="1">"c25833"</definedName>
    <definedName name="IQ_CC_RELATED_LOANS_DUE_30_89_FFIEC" hidden="1">"c25832"</definedName>
    <definedName name="IQ_CC_RELATED_NON_ACCRUAL_FFIEC" hidden="1">"c25834"</definedName>
    <definedName name="IQ_CCE_FDIC" hidden="1">"c6296"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_CIQ_COL" hidden="1">"c11708"</definedName>
    <definedName name="IQ_CFPS_EST" hidden="1">"c1667"</definedName>
    <definedName name="IQ_CFPS_GUIDANCE_CIQ" hidden="1">"c4782"</definedName>
    <definedName name="IQ_CFPS_GUIDANCE_CIQ_COL" hidden="1">"c11429"</definedName>
    <definedName name="IQ_CFPS_HIGH_EST" hidden="1">"c1669"</definedName>
    <definedName name="IQ_CFPS_HIGH_GUIDANCE_CIQ" hidden="1">"c4579"</definedName>
    <definedName name="IQ_CFPS_HIGH_GUIDANCE_CIQ_COL" hidden="1">"c11228"</definedName>
    <definedName name="IQ_CFPS_LOW_EST" hidden="1">"c1670"</definedName>
    <definedName name="IQ_CFPS_LOW_GUIDANCE_CIQ" hidden="1">"c4619"</definedName>
    <definedName name="IQ_CFPS_LOW_GUIDANCE_CIQ_COL" hidden="1">"c11268"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CM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CM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FC_UNUSED_UNUSED_UNUSED" hidden="1">"c8500"</definedName>
    <definedName name="IQ_CHANGE_INVENT_REAL_APR_UNUSED" hidden="1">"c7620"</definedName>
    <definedName name="IQ_CHANGE_INVENT_REAL_APR_UNUSED_UNUSED_UNUSED" hidden="1">"c7620"</definedName>
    <definedName name="IQ_CHANGE_INVENT_REAL_FC_UNUSED" hidden="1">"c7840"</definedName>
    <definedName name="IQ_CHANGE_INVENT_REAL_FC_UNUSED_UNUSED_UNUSED" hidden="1">"c7840"</definedName>
    <definedName name="IQ_CHANGE_INVENT_REAL_POP_FC_UNUSED" hidden="1">"c8060"</definedName>
    <definedName name="IQ_CHANGE_INVENT_REAL_POP_FC_UNUSED_UNUSED_UNUSED" hidden="1">"c8060"</definedName>
    <definedName name="IQ_CHANGE_INVENT_REAL_POP_UNUSED" hidden="1">"c7180"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FC_UNUSED_UNUSED_UNUSED" hidden="1">"c8280"</definedName>
    <definedName name="IQ_CHANGE_INVENT_REAL_YOY_UNUSED" hidden="1">"c7400"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CM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CM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GVA_THRIFT" hidden="1">"c25096"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SVA_THRIFT" hidden="1">"c25103"</definedName>
    <definedName name="IQ_CHARGE_OFFS_TOTAL_AVG_LOANS" hidden="1">"c165"</definedName>
    <definedName name="IQ_CHARGE_OFFS_TVA_THRIFT" hidden="1">"c25110"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K" hidden="1">"c20384"</definedName>
    <definedName name="IQ_CIP" hidden="1">"c17551"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IMS_DOMESTIC_DEPOSITORY_INSTITUTIONS_ELIGIBLE_20_PCT_RISK_WEIGHT_THRIFT" hidden="1">"c25060"</definedName>
    <definedName name="IQ_CLAIMS_FHLBS_ELIGIBLE_20_PCT_RISK_WEIGHT_THRIFT" hidden="1">"c25058"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AMILY_LOANS_TOTAL_LOANS_THRIFT" hidden="1">"c25742"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LOANS_GROSS_LOANS_THRIFT" hidden="1">"c25724"</definedName>
    <definedName name="IQ_CLOSED_END_LOANS_RISK_BASED_CAPITAL_THRIFT" hidden="1">"c25709"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D_PURCHASED_COMM_NON_MORTGAGE_LOANS_THRIFT" hidden="1">"c25339"</definedName>
    <definedName name="IQ_CLOSED_PURCHASED_CONSUMER_NON_MORTGAGE_LOANS_THRIFT" hidden="1">"c25341"</definedName>
    <definedName name="IQ_CLOSEPRICE" hidden="1">"c174"</definedName>
    <definedName name="IQ_CLOSEPRICE_ADJ" hidden="1">"c2115"</definedName>
    <definedName name="IQ_CLOSEPRICE_RT" hidden="1">"CLOSE"</definedName>
    <definedName name="IQ_CMBS_ISSUED_AFS_AMORT_COST_FFIEC" hidden="1">"c20497"</definedName>
    <definedName name="IQ_CMBS_ISSUED_AFS_FAIR_VAL_FFIEC" hidden="1">"c20462"</definedName>
    <definedName name="IQ_CMBS_ISSUED_AVAIL_SALE_FFIEC" hidden="1">"c12800"</definedName>
    <definedName name="IQ_CMBS_ISSUED_FFIEC" hidden="1">"c12786"</definedName>
    <definedName name="IQ_CMBS_ISSUED_HTM_AMORT_COST_FFIEC" hidden="1">"c20445"</definedName>
    <definedName name="IQ_CMBS_ISSUED_HTM_FAIR_VAL_FFIEC" hidden="1">"c20480"</definedName>
    <definedName name="IQ_CMO_FDIC" hidden="1">"c6406"</definedName>
    <definedName name="IQ_CMO_THRIFT" hidden="1">"c24903"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LLATERALIZED_MBS_ISSUED_GUARANTEED_FNMA_FHLMC_GNMA_THRIFT" hidden="1">"c24834"</definedName>
    <definedName name="IQ_COLLECTION_DOMESTIC_FDIC" hidden="1">"c6387"</definedName>
    <definedName name="IQ_COLLECTIVE_INV_FUNDS_COMMON_TRUST_FUNDS_DOMESTIC_EQUITY_MARKET_VALUE_FUNDED_ASSETS_THRIFT" hidden="1">"c25445"</definedName>
    <definedName name="IQ_COLLECTIVE_INV_FUNDS_COMMON_TRUST_FUNDS_DOMESTIC_EQUITY_NUMBER_FUNDS_THRIFT" hidden="1">"c25446"</definedName>
    <definedName name="IQ_COLLECTIVE_INV_FUNDS_COMMON_TRUST_FUNDS_INTERNATIONALGLOBAL_EQUITY_MARKET_VALUE_FUNDED_ASSETS_THRIFT" hidden="1">"c25447"</definedName>
    <definedName name="IQ_COLLECTIVE_INV_FUNDS_COMMON_TRUST_FUNDS_INTERNATIONALGLOBAL_EQUITY_NUMBER_FUNDS_THRIFT" hidden="1">"c25448"</definedName>
    <definedName name="IQ_COLLECTIVE_INV_FUNDS_COMMON_TRUST_FUNDS_MUNICIPAL_BOND_MARKET_VALUE_FUNDED_ASSETS_THRIFT" hidden="1">"c25453"</definedName>
    <definedName name="IQ_COLLECTIVE_INV_FUNDS_COMMON_TRUST_FUNDS_MUNICIPAL_BOND_NUMBER_FUNDS_THRIFT" hidden="1">"c25454"</definedName>
    <definedName name="IQ_COLLECTIVE_INV_FUNDS_COMMON_TRUST_FUNDS_SHORT_TERM_INVESTMENTSMONEY_MARKET_MARKET_VALUE_FUNDED_ASSETS_THRIFT" hidden="1">"c25455"</definedName>
    <definedName name="IQ_COLLECTIVE_INV_FUNDS_COMMON_TRUST_FUNDS_SHORT_TERM_INVESTMENTSMONEY_MARKET_NUMBER_FUNDS_THRIFT" hidden="1">"c25456"</definedName>
    <definedName name="IQ_COLLECTIVE_INV_FUNDS_COMMON_TRUST_FUNDS_SPECIALTYOTHER_MARKET_VALUE_FUNDED_ASSETS_THRIFT" hidden="1">"c25457"</definedName>
    <definedName name="IQ_COLLECTIVE_INV_FUNDS_COMMON_TRUST_FUNDS_SPECIALTYOTHER_NUMBER_FUNDS_THRIFT" hidden="1">"c25458"</definedName>
    <definedName name="IQ_COLLECTIVE_INV_FUNDS_COMMON_TRUST_FUNDS_STOCKBOND_BLEND_MARKET_VALUE_FUNDED_ASSETS_THRIFT" hidden="1">"c25449"</definedName>
    <definedName name="IQ_COLLECTIVE_INV_FUNDS_COMMON_TRUST_FUNDS_STOCKBOND_BLEND_NUMBER_FUNDS_THRIFT" hidden="1">"c25450"</definedName>
    <definedName name="IQ_COLLECTIVE_INV_FUNDS_COMMON_TRUST_FUNDS_TAXABLE_BOND_MARKET_VALUE_FUNDED_ASSETS_THRIFT" hidden="1">"c25451"</definedName>
    <definedName name="IQ_COLLECTIVE_INV_FUNDS_COMMON_TRUST_FUNDS_TAXABLE_BOND_NUMBER_FUNDS_THRIFT" hidden="1">"c25452"</definedName>
    <definedName name="IQ_COLLECTIVE_INV_FUNDS_COMMON_TRUST_FUNDS_TOTAL_COLLECTIVE_INV_FUNDS_MARKET_VALUE_FUNDED_ASSETS_THRIFT" hidden="1">"c25459"</definedName>
    <definedName name="IQ_COLLECTIVE_INV_FUNDS_COMMON_TRUST_FUNDS_TOTAL_COLLECTIVE_INV_FUNDS_NUMBER_FUNDS_THRIFT" hidden="1">"c25460"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LETTERS_CREDIT_THRIFT" hidden="1">"c25613"</definedName>
    <definedName name="IQ_COMM_LOANS_GROSS_LOANS_THRIFT" hidden="1">"c25732"</definedName>
    <definedName name="IQ_COMM_LOANS_NON_MORTGAGE_ADJUSTED_NCOS_TOTAL_THRIFT" hidden="1">"c25210"</definedName>
    <definedName name="IQ_COMM_LOANS_NON_MORTGAGE_GVA_CHARGE_OFFS_THRIFT" hidden="1">"c25125"</definedName>
    <definedName name="IQ_COMM_LOANS_NON_MORTGAGE_GVA_RECOVERIES_THRIFT" hidden="1">"c25156"</definedName>
    <definedName name="IQ_COMM_LOANS_NON_MORTGAGE_SVA_PROVISIONS_TRANSFERS_FROM_GVA_TOTAL_THRIFT" hidden="1">"c25179"</definedName>
    <definedName name="IQ_COMM_LOANS_RISK_BASED_CAPITAL_THRIFT" hidden="1">"c25717"</definedName>
    <definedName name="IQ_COMM_LOANS_THRIFT" hidden="1">"c24853"</definedName>
    <definedName name="IQ_COMM_LOANS_TOTAL_LOANS_THRIFT" hidden="1">"c25749"</definedName>
    <definedName name="IQ_COMM_NON_MORTGAGE_LOANS_DUE_30_89_THRIFT" hidden="1">"c25247"</definedName>
    <definedName name="IQ_COMM_NON_MORTGAGE_LOANS_DUE_90_THRIFT" hidden="1">"c25268"</definedName>
    <definedName name="IQ_COMM_NON_MORTGAGE_LOANS_NON_ACCRUAL_THRIFT" hidden="1">"c25289"</definedName>
    <definedName name="IQ_COMM_RE_FARM_LOANS_TOT_LOANS_FFIEC" hidden="1">"c13872"</definedName>
    <definedName name="IQ_COMM_RE_FARM_LOANS_TOTAL_LOANS_THRIFT" hidden="1">"c25743"</definedName>
    <definedName name="IQ_COMM_RE_LOANS_GROSS_LOANS_THRIFT" hidden="1">"c25725"</definedName>
    <definedName name="IQ_COMM_RE_LOANS_RISK_BASED_CAPITAL_THRIFT" hidden="1">"c25710"</definedName>
    <definedName name="IQ_COMM_RE_NONFARM_NONRES_TOT_LOANS_FFIEC" hidden="1">"c13871"</definedName>
    <definedName name="IQ_COMM_RE_NONFARM_NONRESIDENTIAL_TOTAL_LOANS_THRIFT" hidden="1">"c25746"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_UNUSED_FFIEC" hidden="1">"c25859"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CM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CM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CM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DIVIDENDS_DECLARED_SAVINGS_ASSOCIATION_THRIFT" hidden="1">"c25011"</definedName>
    <definedName name="IQ_COMMON_STOCK_FFIEC" hidden="1">"c12876"</definedName>
    <definedName name="IQ_COMMON_STOCK_THRIFT" hidden="1">"c24917"</definedName>
    <definedName name="IQ_COMMON_TRUST_FUNDS_COLLECTIVE_INV_FUNDS_ALL_OTHER_ACCOUNTS_THRIFT" hidden="1">"c25430"</definedName>
    <definedName name="IQ_COMMON_TRUST_FUNDS_COLLECTIVE_INV_FUNDS_EMPLOYEE_BENEFIT_RETIREMENT_RELATED_ACCOUNTS_THRIFT" hidden="1">"c25414"</definedName>
    <definedName name="IQ_COMMON_TRUST_FUNDS_COLLECTIVE_INV_FUNDS_PERSONAL_TRUST_AGENCY_INV_MANAGEMENT_ACCOUNTS_THRIFT" hidden="1">"c25398"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MAIN_FAX" hidden="1">"c18016"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1_4_DWELLING_UNITS_THRIFT" hidden="1">"c24839"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LOANS_TOTAL_LOANS_THRIFT" hidden="1">"c25744"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GROSS_LOANS_THRIFT" hidden="1">"c25726"</definedName>
    <definedName name="IQ_CONSTRUCTION_LOANS_IN_PROCESS_FORECLOSURE_THRIFT" hidden="1">"c25303"</definedName>
    <definedName name="IQ_CONSTRUCTION_LOANS_RISK_BASED_CAPITAL_THRIFT" hidden="1">"c25711"</definedName>
    <definedName name="IQ_CONSTRUCTION_LOANS_TOTAL_LOANS" hidden="1">"c15711"</definedName>
    <definedName name="IQ_CONSTRUCTION_MORTGAGE_LOANS_30_89_DAYS_PAST_DUE_STILL_ACCRUING_THRIFT" hidden="1">"c25240"</definedName>
    <definedName name="IQ_CONSTRUCTION_MORTGAGE_LOANS_DUE_90_THRIFT" hidden="1">"c25261"</definedName>
    <definedName name="IQ_CONSTRUCTION_MORTGAGE_LOANS_FORECLOSED_DURING_QUARTER_THRIFT" hidden="1">"c25231"</definedName>
    <definedName name="IQ_CONSTRUCTION_MORTGAGE_LOANS_NON_ACCRUAL_THRIFT" hidden="1">"c25282"</definedName>
    <definedName name="IQ_CONSTRUCTION_MORTGAGE_LOANS_THRIFT" hidden="1">"c24838"</definedName>
    <definedName name="IQ_CONSTRUCTION_MULTIFAMILY_DWELLING_UNITS_THRIFT" hidden="1">"c24840"</definedName>
    <definedName name="IQ_CONSTRUCTION_NONRES_PROPERTY_THRIFT" hidden="1">"c24841"</definedName>
    <definedName name="IQ_CONSTRUCTION_RISK_BASED_FFIEC" hidden="1">"c13422"</definedName>
    <definedName name="IQ_CONSULTING_FFIEC" hidden="1">"c13055"</definedName>
    <definedName name="IQ_CONSUMER_AUTO_LOANS_DUE_90_THRIFT" hidden="1">"c25272"</definedName>
    <definedName name="IQ_CONSUMER_AUTO_LOANS_NON_MORTGAGE_ADJUSTED_NCOS_TOTAL_THRIFT" hidden="1">"c25214"</definedName>
    <definedName name="IQ_CONSUMER_AUTO_LOANS_NON_MORTGAGE_GVA_CHARGE_OFFS_THRIFT" hidden="1">"c25129"</definedName>
    <definedName name="IQ_CONSUMER_AUTO_LOANS_NON_MORTGAGE_GVA_RECOVERIES_THRIFT" hidden="1">"c25160"</definedName>
    <definedName name="IQ_CONSUMER_AUTO_LOANS_NON_MORTGAGE_LOANS_DUE_30_89_THRIFT" hidden="1">"c25251"</definedName>
    <definedName name="IQ_CONSUMER_AUTO_LOANS_NON_MORTGAGE_LOANS_NON_ACCRUAL_THRIFT" hidden="1">"c25293"</definedName>
    <definedName name="IQ_CONSUMER_AUTO_LOANS_NON_MORTGAGE_SVA_PROVISIONS_TRANSFERS_FROM_GVA_TOTAL_THRIFT" hidden="1">"c25183"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CREDIT_CARD_LINES_UNUSED_FFIEC" hidden="1">"c25862"</definedName>
    <definedName name="IQ_CONSUMER_CREDIT_CARDS_NON_MORTGAGE_ADJUSTED_NCOS_TOTAL_THRIFT" hidden="1">"c25216"</definedName>
    <definedName name="IQ_CONSUMER_CREDIT_CARDS_NON_MORTGAGE_GVA_CHARGE_OFFS_THRIFT" hidden="1">"c25131"</definedName>
    <definedName name="IQ_CONSUMER_CREDIT_CARDS_NON_MORTGAGE_GVA_RECOVERIES_THRIFT" hidden="1">"c25162"</definedName>
    <definedName name="IQ_CONSUMER_CREDIT_CARDS_NON_MORTGAGE_LOANS_DUE_30_89_THRIFT" hidden="1">"c25253"</definedName>
    <definedName name="IQ_CONSUMER_CREDIT_CARDS_NON_MORTGAGE_LOANS_DUE_90_THRIFT" hidden="1">"c25274"</definedName>
    <definedName name="IQ_CONSUMER_CREDIT_CARDS_NON_MORTGAGE_LOANS_NON_ACCRUAL_THRIFT" hidden="1">"c25295"</definedName>
    <definedName name="IQ_CONSUMER_CREDIT_CARDS_NON_MORTGAGE_SVA_PROVISIONS_TRANSFERS_FROM_GVA_TOTAL_THRIFT" hidden="1">"c25185"</definedName>
    <definedName name="IQ_CONSUMER_EDUCATION_LOANS_NON_MORTGAGE_ADJUSTED_NCOS_TOTAL_THRIFT" hidden="1">"c25213"</definedName>
    <definedName name="IQ_CONSUMER_EDUCATION_LOANS_NON_MORTGAGE_GVA_CHARGE_OFFS_THRIFT" hidden="1">"c25128"</definedName>
    <definedName name="IQ_CONSUMER_EDUCATION_LOANS_NON_MORTGAGE_GVA_RECOVERIES_THRIFT" hidden="1">"c25159"</definedName>
    <definedName name="IQ_CONSUMER_EDUCATION_LOANS_NON_MORTGAGE_SVA_PROVISIONS_TRANSFERS_FROM_GVA_TOTAL_THRIFT" hidden="1">"c25182"</definedName>
    <definedName name="IQ_CONSUMER_EDUCATION_NON_MORTGAGE_LOANS_DUE_30_89_THRIFT" hidden="1">"c25250"</definedName>
    <definedName name="IQ_CONSUMER_EDUCATION_NON_MORTGAGE_LOANS_DUE_90_THRIFT" hidden="1">"c25271"</definedName>
    <definedName name="IQ_CONSUMER_EDUCATION_NON_MORTGAGE_LOANS_NON_ACCRUAL_THRIFT" hidden="1">"c25292"</definedName>
    <definedName name="IQ_CONSUMER_HOME_IMPROVEMENT_LOANS_NON_MORTGAGE_ADJUSTED_NCOS_TOTAL_THRIFT" hidden="1">"c25212"</definedName>
    <definedName name="IQ_CONSUMER_HOME_IMPROVEMENT_LOANS_NON_MORTGAGE_GVA_CHARGE_OFFS_THRIFT" hidden="1">"c25127"</definedName>
    <definedName name="IQ_CONSUMER_HOME_IMPROVEMENT_LOANS_NON_MORTGAGE_GVA_RECOVERIES_THRIFT" hidden="1">"c25158"</definedName>
    <definedName name="IQ_CONSUMER_HOME_IMPROVEMENT_LOANS_NON_MORTGAGE_SVA_PROVISIONS_TRANSFERS_FROM_GVA_TOTAL_THRIFT" hidden="1">"c25181"</definedName>
    <definedName name="IQ_CONSUMER_HOME_IMPROVEMENT_NON_MORTGAGE_LOANS_DUE_30_89_THRIFT" hidden="1">"c25249"</definedName>
    <definedName name="IQ_CONSUMER_HOME_IMPROVEMENT_NON_MORTGAGE_LOANS_DUE_90_THRIFT" hidden="1">"c25270"</definedName>
    <definedName name="IQ_CONSUMER_HOME_IMPROVEMENT_NON_MORTGAGE_LOANS_NON_ACCRUAL_THRIFT" hidden="1">"c25291"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L_REC_FFIEC" hidden="1">"c25869"</definedName>
    <definedName name="IQ_CONSUMER_LOANS" hidden="1">"c223"</definedName>
    <definedName name="IQ_CONSUMER_LOANS_CHARGE_OFFS_FFIEC" hidden="1">"c25838"</definedName>
    <definedName name="IQ_CONSUMER_LOANS_DEPOSITS_NON_MORTGAGE_ADJUSTED_NCOS_TOTAL_THRIFT" hidden="1">"c25211"</definedName>
    <definedName name="IQ_CONSUMER_LOANS_DEPOSITS_NON_MORTGAGE_GVA_CHARGE_OFFS_THRIFT" hidden="1">"c25126"</definedName>
    <definedName name="IQ_CONSUMER_LOANS_DEPOSITS_NON_MORTGAGE_GVA_RECOVERIES_THRIFT" hidden="1">"c25157"</definedName>
    <definedName name="IQ_CONSUMER_LOANS_DEPOSITS_NON_MORTGAGE_LOANS_DUE_30_89_THRIFT" hidden="1">"c25248"</definedName>
    <definedName name="IQ_CONSUMER_LOANS_DEPOSITS_NON_MORTGAGE_LOANS_DUE_90_THRIFT" hidden="1">"c25269"</definedName>
    <definedName name="IQ_CONSUMER_LOANS_DEPOSITS_NON_MORTGAGE_LOANS_NON_ACCRUAL_THRIFT" hidden="1">"c25290"</definedName>
    <definedName name="IQ_CONSUMER_LOANS_DEPOSITS_NON_MORTGAGE_SVA_PROVISIONS_TRANSFERS_FROM_GVA_TOTAL_THRIFT" hidden="1">"c25180"</definedName>
    <definedName name="IQ_CONSUMER_LOANS_DEPOSITS_THRIFT" hidden="1">"c24859"</definedName>
    <definedName name="IQ_CONSUMER_LOANS_DUE_30_89_FFIEC" hidden="1">"c25829"</definedName>
    <definedName name="IQ_CONSUMER_LOANS_DUE_90_FFIEC" hidden="1">"c25830"</definedName>
    <definedName name="IQ_CONSUMER_LOANS_LL_REC_DOM_FFIEC" hidden="1">"c12911"</definedName>
    <definedName name="IQ_CONSUMER_LOANS_NON_ACCRUAL_FFIEC" hidden="1">"c25831"</definedName>
    <definedName name="IQ_CONSUMER_LOANS_RECOV_FFIEC" hidden="1">"c25839"</definedName>
    <definedName name="IQ_CONSUMER_LOANS_THRIFT" hidden="1">"c24858"</definedName>
    <definedName name="IQ_CONSUMER_LOANS_TOT_LOANS_FFIEC" hidden="1">"c13875"</definedName>
    <definedName name="IQ_CONSUMER_LOANS_TOTAL_LOANS" hidden="1">"c15712"</definedName>
    <definedName name="IQ_CONSUMER_LOANS_TOTAL_LOANS_THRIFT" hidden="1">"c25750"</definedName>
    <definedName name="IQ_CONSUMER_MOBILE_HOME_LOANS_NON_MORTGAGE_ADJUSTED_NCOS_TOTAL_THRIFT" hidden="1">"c25215"</definedName>
    <definedName name="IQ_CONSUMER_MOBILE_HOME_LOANS_NON_MORTGAGE_GVA_CHARGE_OFFS_THRIFT" hidden="1">"c25130"</definedName>
    <definedName name="IQ_CONSUMER_MOBILE_HOME_LOANS_NON_MORTGAGE_GVA_RECOVERIES_THRIFT" hidden="1">"c25161"</definedName>
    <definedName name="IQ_CONSUMER_MOBILE_HOME_LOANS_NON_MORTGAGE_LOANS_DUE_30_89_THRIFT" hidden="1">"c25252"</definedName>
    <definedName name="IQ_CONSUMER_MOBILE_HOME_LOANS_NON_MORTGAGE_LOANS_DUE_90_THRIFT" hidden="1">"c25273"</definedName>
    <definedName name="IQ_CONSUMER_MOBILE_HOME_LOANS_NON_MORTGAGE_LOANS_NON_ACCRUAL_THRIFT" hidden="1">"c25294"</definedName>
    <definedName name="IQ_CONSUMER_MOBILE_HOME_LOANS_NON_MORTGAGE_SVA_PROVISIONS_TRANSFERS_FROM_GVA_TOTAL_THRIFT" hidden="1">"c25184"</definedName>
    <definedName name="IQ_CONSUMER_OTHER_NON_MORTGAGE_ADJUSTED_NCOS_TOTAL_THRIFT" hidden="1">"c25217"</definedName>
    <definedName name="IQ_CONSUMER_OTHER_NON_MORTGAGE_GVA_RECOVERIES_THRIFT" hidden="1">"c25163"</definedName>
    <definedName name="IQ_CONSUMER_OTHER_NON_MORTGAGE_LOANS_DUE_30_89_THRIFT" hidden="1">"c25254"</definedName>
    <definedName name="IQ_CONSUMER_OTHER_NON_MORTGAGE_LOANS_DUE_90_THRIFT" hidden="1">"c25275"</definedName>
    <definedName name="IQ_CONSUMER_OTHER_NON_MORTGAGE_LOANS_GVA_CHARGE_OFFS_THRIFT" hidden="1">"c25132"</definedName>
    <definedName name="IQ_CONSUMER_OTHER_NON_MORTGAGE_LOANS_NON_ACCRUAL_THRIFT" hidden="1">"c25296"</definedName>
    <definedName name="IQ_CONSUMER_OTHER_NON_MORTGAGE_SVA_PROVISIONS_TRANSFERS_FROM_GVA_TOTAL_THRIFT" hidden="1">"c25186"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ASSETS_THRIFT" hidden="1">"c25622"</definedName>
    <definedName name="IQ_CONTINGENT_LIABILITIES" hidden="1">"c18873"</definedName>
    <definedName name="IQ_CONTINGENT_RENTAL" hidden="1">"c17746"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._FDIC" hidden="1">"c6522"</definedName>
    <definedName name="IQ_CONTRACTS_OTHER_COMMODITIES_EQUITIES_FDIC" hidden="1">"c6522"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DEPOSITS_FFIEC" hidden="1">"c13862"</definedName>
    <definedName name="IQ_CORE_DEPOSITS_THRIFT" hidden="1">"c25089"</definedName>
    <definedName name="IQ_CORE_DEPOSITS_TOT_DEPOSITS_FFIEC" hidden="1">"c13911"</definedName>
    <definedName name="IQ_CORE_DEPOSITS_TOTAL_ASSETS_THRIFT" hidden="1">"c25699"</definedName>
    <definedName name="IQ_CORE_DEPOSITS_TOTAL_DEPOSITS_THRIFT" hidden="1">"c25782"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FC_UNUSED_UNUSED_UNUSED" hidden="1">"c8381"</definedName>
    <definedName name="IQ_CORP_GOODS_PRICE_INDEX_APR_UNUSED" hidden="1">"c7501"</definedName>
    <definedName name="IQ_CORP_GOODS_PRICE_INDEX_APR_UNUSED_UNUSED_UNUSED" hidden="1">"c7501"</definedName>
    <definedName name="IQ_CORP_GOODS_PRICE_INDEX_FC_UNUSED" hidden="1">"c7721"</definedName>
    <definedName name="IQ_CORP_GOODS_PRICE_INDEX_FC_UNUSED_UNUSED_UNUSED" hidden="1">"c7721"</definedName>
    <definedName name="IQ_CORP_GOODS_PRICE_INDEX_POP_FC_UNUSED" hidden="1">"c7941"</definedName>
    <definedName name="IQ_CORP_GOODS_PRICE_INDEX_POP_FC_UNUSED_UNUSED_UNUSED" hidden="1">"c7941"</definedName>
    <definedName name="IQ_CORP_GOODS_PRICE_INDEX_POP_UNUSED" hidden="1">"c7061"</definedName>
    <definedName name="IQ_CORP_GOODS_PRICE_INDEX_POP_UNUSED_UNUSED_UNUSED" hidden="1">"c7061"</definedName>
    <definedName name="IQ_CORP_GOODS_PRICE_INDEX_UNUSED" hidden="1">"c6841"</definedName>
    <definedName name="IQ_CORP_GOODS_PRICE_INDEX_UNUSED_UNUSED_UNUSED" hidden="1">"c6841"</definedName>
    <definedName name="IQ_CORP_GOODS_PRICE_INDEX_YOY_FC_UNUSED" hidden="1">"c8161"</definedName>
    <definedName name="IQ_CORP_GOODS_PRICE_INDEX_YOY_FC_UNUSED_UNUSED_UNUSED" hidden="1">"c8161"</definedName>
    <definedName name="IQ_CORP_GOODS_PRICE_INDEX_YOY_UNUSED" hidden="1">"c7281"</definedName>
    <definedName name="IQ_CORP_GOODS_PRICE_INDEX_YOY_UNUSED_UNUSED_UNUSED" hidden="1">"c7281"</definedName>
    <definedName name="IQ_CORP_PROFIT" hidden="1">"c20636"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FTER_TAXES" hidden="1">"c20637"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TAXES" hidden="1">"c20638"</definedName>
    <definedName name="IQ_CORP_PROFITS_YOY" hidden="1">"c7283"</definedName>
    <definedName name="IQ_CORP_PROFITS_YOY_FC" hidden="1">"c8163"</definedName>
    <definedName name="IQ_CORPORATE_MUNICIPAL_TRUSTEESHIPS_NUMBER_ISSUES_THRIFT" hidden="1">"c25441"</definedName>
    <definedName name="IQ_CORPORATE_MUNICIPAL_TRUSTEESHIPS_PRINCIPAL_AMT_OUTSTANDING_THRIFT" hidden="1">"c25440"</definedName>
    <definedName name="IQ_CORPORATE_OVER_TOTAL" hidden="1">"c24733"</definedName>
    <definedName name="IQ_CORPORATE_TRUST_AGENCY_ACCOUNTS_INC_THRIFT" hidden="1">"c24805"</definedName>
    <definedName name="IQ_CORPORATE_TRUST_AGENCY_ACCOUNTS_MANAGED_ASSETS_THRIFT" hidden="1">"c25352"</definedName>
    <definedName name="IQ_CORPORATE_TRUST_AGENCY_ACCOUNTS_NONMANAGED_ASSETS_THRIFT" hidden="1">"c25373"</definedName>
    <definedName name="IQ_CORPORATE_TRUST_AGENCY_ACCOUNTS_NUMBER_MANAGED_ACCOUNTS_THRIFT" hidden="1">"c25363"</definedName>
    <definedName name="IQ_CORPORATE_TRUST_AGENCY_ACCOUNTS_NUMBER_NONMANAGED_ACCOUNTS_THRIFT" hidden="1">"c25385"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ED_FUNDS_PURCHASED_THRIFT" hidden="1">"c25681"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BEARING_DEPOSITS_THRIFT" hidden="1">"c25680"</definedName>
    <definedName name="IQ_COST_INT_DEPOSITS_FFIEC" hidden="1">"c13489"</definedName>
    <definedName name="IQ_COST_OF_FUNDING_ASSETS_FDIC" hidden="1">"c6725"</definedName>
    <definedName name="IQ_COST_OTHER_BORROWED_FUNDS_THRIFT" hidden="1">"c25682"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PI_YOY_PCT" hidden="1">"c20639"</definedName>
    <definedName name="IQ_CPI_YOY_PCT_FC" hidden="1">"c20640"</definedName>
    <definedName name="IQ_CQ">5000</definedName>
    <definedName name="IQ_CREDIT_CARD_CHARGE_OFFS_FDIC" hidden="1">"c6652"</definedName>
    <definedName name="IQ_CREDIT_CARD_CHARGE_OFFS_RELATED_ACCRUED_INTEREST_THRIFT" hidden="1">"c25228"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GROSS_LOANS_THRIFT" hidden="1">"c25734"</definedName>
    <definedName name="IQ_CREDIT_CARD_LOANS_NON_ACCRUAL_FFIEC" hidden="1">"c13324"</definedName>
    <definedName name="IQ_CREDIT_CARD_LOANS_OUTSTANDING_BUS_NON_MORTGAGE_COMM_LOANS_THRIFT" hidden="1">"c24856"</definedName>
    <definedName name="IQ_CREDIT_CARD_LOANS_RECOV_FFIEC" hidden="1">"c13202"</definedName>
    <definedName name="IQ_CREDIT_CARD_LOANS_RELATED_CHARGE_OFFS_FFIEC" hidden="1">"c25840"</definedName>
    <definedName name="IQ_CREDIT_CARD_LOANS_RELATED_RECOV_FFIEC" hidden="1">"c25841"</definedName>
    <definedName name="IQ_CREDIT_CARD_LOANS_RISK_BASED_CAPITAL_THRIFT" hidden="1">"c25719"</definedName>
    <definedName name="IQ_CREDIT_CARD_NET_CHARGE_OFFS_FDIC" hidden="1">"c6654"</definedName>
    <definedName name="IQ_CREDIT_CARD_RECOVERIES_FDIC" hidden="1">"c6653"</definedName>
    <definedName name="IQ_CREDIT_CARD_RELATED_LL_REC_FFIEC" hidden="1">"c25870"</definedName>
    <definedName name="IQ_CREDIT_CARD_RISK_BASED_FFIEC" hidden="1">"c13433"</definedName>
    <definedName name="IQ_CREDIT_CARDS_CONSUMER_LOANS_FFIEC" hidden="1">"c12822"</definedName>
    <definedName name="IQ_CREDIT_CARDS_CONSUMER_OPEN_END_LINES_CREDIT_THRIFT" hidden="1">"c25609"</definedName>
    <definedName name="IQ_CREDIT_CARDS_LL_REC_FFIEC" hidden="1">"c12889"</definedName>
    <definedName name="IQ_CREDIT_CARDS_LOANS_TRADING_DOM_FFIEC" hidden="1">"c12933"</definedName>
    <definedName name="IQ_CREDIT_CARDS_OTHER_OPEN_END_LINES_CREDIT_THRIFT" hidden="1">"c25610"</definedName>
    <definedName name="IQ_CREDIT_CARDS_THRIFT" hidden="1">"c24864"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_EFFECT_CHANGE_ACCOUNTING_FFIEC" hidden="1">"c25849"</definedName>
    <definedName name="IQ_CUMULATIVE_PREF_THRIFT" hidden="1">"c24915"</definedName>
    <definedName name="IQ_CUMULATIVE_PREFERREDS_T2_FFIEC" hidden="1">"c13145"</definedName>
    <definedName name="IQ_CUMULATIVE_SPLIT_FACTOR" hidden="1">"c2094"</definedName>
    <definedName name="IQ_CURR_ACCT_BALANCE" hidden="1">"c20641"</definedName>
    <definedName name="IQ_CURR_ACCT_BALANCE_APR_FC_UNUSED" hidden="1">"c8387"</definedName>
    <definedName name="IQ_CURR_ACCT_BALANCE_APR_FC_UNUSED_UNUSED_UNUSED" hidden="1">"c8387"</definedName>
    <definedName name="IQ_CURR_ACCT_BALANCE_APR_UNUSED" hidden="1">"c7507"</definedName>
    <definedName name="IQ_CURR_ACCT_BALANCE_APR_UNUSED_UNUSED_UNUSED" hidden="1">"c7507"</definedName>
    <definedName name="IQ_CURR_ACCT_BALANCE_FC_UNUSED" hidden="1">"c7727"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GDP" hidden="1">"c20642"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FC_UNUSED_UNUSED_UNUSED" hidden="1">"c7947"</definedName>
    <definedName name="IQ_CURR_ACCT_BALANCE_POP_UNUSED" hidden="1">"c7067"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FC_UNUSED_UNUSED_UNUSED" hidden="1">"c8167"</definedName>
    <definedName name="IQ_CURR_ACCT_BALANCE_YOY_UNUSED" hidden="1">"c7287"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CM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CM" hidden="1">"c1567"</definedName>
    <definedName name="IQ_CURRENT_PORT_DEBT_DERIVATIVES" hidden="1">"c17742"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UST_PREMISE_EQUIP_CABLE_INVEST" hidden="1">"c15801"</definedName>
    <definedName name="IQ_CUSTODY_SAFEKEEPING_ACCOUNTS_INC_THRIFT" hidden="1">"c24809"</definedName>
    <definedName name="IQ_CUSTODY_SAFEKEEPING_ACCOUNTS_NONMANAGED_ASSETS_THRIFT" hidden="1">"c25377"</definedName>
    <definedName name="IQ_CUSTODY_SAFEKEEPING_ACCOUNTS_NUMBER_NONMANAGED_ACCOUNTS_THRIFT" hidden="1">"c25389"</definedName>
    <definedName name="IQ_CUSTOMER_LIAB_ACCEPTANCES_OUT_FFIEC" hidden="1">"c12835"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CM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CM" hidden="1">"c248"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CM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CM" hidden="1">"c260"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RT" hidden="1">"c20427"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LESS_THAN_1YR_INV_SEC_THRIFT" hidden="1">"c25676"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BT_SECURITIES_OVER_1YR_INV_SEC_THRIFT" hidden="1">"c25677"</definedName>
    <definedName name="IQ_DECREASE_INT_EXPENSE_FFIEC" hidden="1">"c13064"</definedName>
    <definedName name="IQ_DEDUCTION_EQUITY_INV_OTHER_ASSETS_THRIFT" hidden="1">"c25047"</definedName>
    <definedName name="IQ_DEDUCTION_LOW_LEVEL_RECOURSE_RESIDUAL_INTERESTS_THRIFT" hidden="1">"c25048"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CM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CM" hidden="1">"c288"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CM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CM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CM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INCOME_TAXES_THRIFT" hidden="1">"c24911"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CONSOLIDATED_SUBSIDIARIES_THRIFT" hidden="1">"c25570"</definedName>
    <definedName name="IQ_DEMAND_DEPOSITS_FDIC" hidden="1">"c6489"</definedName>
    <definedName name="IQ_DEMAND_DEPOSITS_TOT_DEPOSITS_FFIEC" hidden="1">"c13902"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ACQUIRED_NET_DISPOSITIONS_IN_BULK_TRANSACTIONS_THRIFT" hidden="1">"c25345"</definedName>
    <definedName name="IQ_DEPOSITS_AMOUNTS_NETTED_THRIFT" hidden="1">"c25534"</definedName>
    <definedName name="IQ_DEPOSITS_DOM_FFIEC" hidden="1">"c12850"</definedName>
    <definedName name="IQ_DEPOSITS_ESCROWS_THRIFT" hidden="1">"c24895"</definedName>
    <definedName name="IQ_DEPOSITS_EXCLUDING_RETIREMENT_ACCOUNTS_GREATER_THAN_250000_THRIFT" hidden="1">"c24986"</definedName>
    <definedName name="IQ_DEPOSITS_EXCLUDING_RETIREMENT_ACCOUNTS_LESS_THAN_250000_THRIFT" hidden="1">"c24985"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INV_SEC_GVA_CHARGE_OFFS_THRIFT" hidden="1">"c25112"</definedName>
    <definedName name="IQ_DEPOSITS_INV_SEC_GVA_RECOVERIES_THRIFT" hidden="1">"c25143"</definedName>
    <definedName name="IQ_DEPOSITS_INV_SEC_SVA_PROVISIONS_TRANSFERS_FROM_GVA_THRIFT" hidden="1">"c25166"</definedName>
    <definedName name="IQ_DEPOSITS_INV_SEC_TOTAL_THRIFT" hidden="1">"c25197"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1_THRIFT" hidden="1">"c25530"</definedName>
    <definedName name="IQ_DEPOSITS_LEVEL_2_FFIEC" hidden="1">"c13229"</definedName>
    <definedName name="IQ_DEPOSITS_LEVEL_2_THRIFT" hidden="1">"c25531"</definedName>
    <definedName name="IQ_DEPOSITS_LEVEL_3_FFIEC" hidden="1">"c13237"</definedName>
    <definedName name="IQ_DEPOSITS_LEVEL_3_THRIFT" hidden="1">"c25532"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OSITS_THRIFT" hidden="1">"c24896"</definedName>
    <definedName name="IQ_DEPOSITS_TOTAL_AFTER_NETTING_THRIFT" hidden="1">"c25535"</definedName>
    <definedName name="IQ_DEPOSITS_TOTAL_BEFORE_NETTING_THRIFT" hidden="1">"c25533"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PRECIATION_RENTAL_ASSETS" hidden="1">"c26972"</definedName>
    <definedName name="IQ_DEPRECIATION_RENTAL_ASSETS_CF" hidden="1">"c26973"</definedName>
    <definedName name="IQ_DERIVATIVE_ASSETS_AMOUNTS_NETTED_THRIFT" hidden="1">"c25510"</definedName>
    <definedName name="IQ_DERIVATIVE_ASSETS_CURRENT" hidden="1">"c17744"</definedName>
    <definedName name="IQ_DERIVATIVE_ASSETS_FAIR_VALUE_TOT_FFIEC" hidden="1">"c15403"</definedName>
    <definedName name="IQ_DERIVATIVE_ASSETS_LEVEL_1_FFIEC" hidden="1">"c15425"</definedName>
    <definedName name="IQ_DERIVATIVE_ASSETS_LEVEL_1_THRIFT" hidden="1">"c25506"</definedName>
    <definedName name="IQ_DERIVATIVE_ASSETS_LEVEL_2_FFIEC" hidden="1">"c15438"</definedName>
    <definedName name="IQ_DERIVATIVE_ASSETS_LEVEL_2_THRIFT" hidden="1">"c25507"</definedName>
    <definedName name="IQ_DERIVATIVE_ASSETS_LEVEL_3_FFIEC" hidden="1">"c15451"</definedName>
    <definedName name="IQ_DERIVATIVE_ASSETS_LEVEL_3_THRIFT" hidden="1">"c25508"</definedName>
    <definedName name="IQ_DERIVATIVE_ASSETS_LT" hidden="1">"c17745"</definedName>
    <definedName name="IQ_DERIVATIVE_ASSETS_TOTAL_AFTER_NETTING_THRIFT" hidden="1">"c25511"</definedName>
    <definedName name="IQ_DERIVATIVE_ASSETS_TOTAL_BEFORE_NETTING_THRIFT" hidden="1">"c25509"</definedName>
    <definedName name="IQ_DERIVATIVE_LIAB_CURRENT" hidden="1">"c17873"</definedName>
    <definedName name="IQ_DERIVATIVE_LIAB_NON_CURRENT" hidden="1">"c17874"</definedName>
    <definedName name="IQ_DERIVATIVE_LIABILITIES_AMOUNTS_NETTED_THRIFT" hidden="1">"c25552"</definedName>
    <definedName name="IQ_DERIVATIVE_LIABILITIES_FAIR_VALUE_TOT_FFIEC" hidden="1">"c15407"</definedName>
    <definedName name="IQ_DERIVATIVE_LIABILITIES_LEVEL_1_FFIEC" hidden="1">"c15429"</definedName>
    <definedName name="IQ_DERIVATIVE_LIABILITIES_LEVEL_1_THRIFT" hidden="1">"c25548"</definedName>
    <definedName name="IQ_DERIVATIVE_LIABILITIES_LEVEL_2_FFIEC" hidden="1">"c15442"</definedName>
    <definedName name="IQ_DERIVATIVE_LIABILITIES_LEVEL_2_THRIFT" hidden="1">"c25549"</definedName>
    <definedName name="IQ_DERIVATIVE_LIABILITIES_LEVEL_3_FFIEC" hidden="1">"c15455"</definedName>
    <definedName name="IQ_DERIVATIVE_LIABILITIES_LEVEL_3_THRIFT" hidden="1">"c25550"</definedName>
    <definedName name="IQ_DERIVATIVE_LIABILITIES_TOTAL_AFTER_NETTING_THRIFT" hidden="1">"c25553"</definedName>
    <definedName name="IQ_DERIVATIVE_LIABILITIES_TOTAL_BEFORE_NETTING_THRIFT" hidden="1">"c25551"</definedName>
    <definedName name="IQ_DERIVATIVE_TRADING_ASSETS" hidden="1">"c17875"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LUT_WEIGHT_GUIDANCE" hidden="1">"c4270"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ALLOWED_SERVICING_OTHER_ASSETS_ADJUSTED_ASSETS_THRIFT" hidden="1">"c25033"</definedName>
    <definedName name="IQ_DISALLOWED_SERVICING_OTHER_ASSETS_T1_THRIFT" hidden="1">"c25024"</definedName>
    <definedName name="IQ_DISBURSED_CONSTRUCTION_MORTGAGE_LOANS_1_4_DWELLING_UNITS_THRIFT" hidden="1">"c25317"</definedName>
    <definedName name="IQ_DISBURSED_CONSTRUCTION_MORTGAGE_LOANS_MULTIFAMILY_5_MORE_DWELLING_UNITS_THRIFT" hidden="1">"c25318"</definedName>
    <definedName name="IQ_DISBURSED_CONSTRUCTION_MORTGAGE_LOANS_NONRES_THRIFT" hidden="1">"c25319"</definedName>
    <definedName name="IQ_DISBURSED_PML_1_4_DWELLING_UNITS_THRIFT" hidden="1">"c25320"</definedName>
    <definedName name="IQ_DISBURSED_PML_HOME_EQUITY_JUNIOR_LIENS_THRIFT" hidden="1">"c25321"</definedName>
    <definedName name="IQ_DISBURSED_PML_LAND_THRIFT" hidden="1">"c25324"</definedName>
    <definedName name="IQ_DISBURSED_PML_MULTIFAMILY_5_MORE_DWELLING_UNITS_THRIFT" hidden="1">"c25322"</definedName>
    <definedName name="IQ_DISBURSED_PML_NONRES_EXCEPT_LAND_THRIFT" hidden="1">"c25323"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_COL" hidden="1">"c11450"</definedName>
    <definedName name="IQ_DISTRIBUTABLE_CASH_GUIDANCE_CIQ" hidden="1">"c4804"</definedName>
    <definedName name="IQ_DISTRIBUTABLE_CASH_GUIDANCE_CIQ_COL" hidden="1">"c11451"</definedName>
    <definedName name="IQ_DISTRIBUTABLE_CASH_HIGH_GUIDANCE_CIQ" hidden="1">"c4610"</definedName>
    <definedName name="IQ_DISTRIBUTABLE_CASH_HIGH_GUIDANCE_CIQ_COL" hidden="1">"c11259"</definedName>
    <definedName name="IQ_DISTRIBUTABLE_CASH_LOW_GUIDANCE_CIQ" hidden="1">"c4650"</definedName>
    <definedName name="IQ_DISTRIBUTABLE_CASH_LOW_GUIDANCE_CIQ_COL" hidden="1">"c11299"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" hidden="1">"c4286"</definedName>
    <definedName name="IQ_DISTRIBUTABLE_CASH_SHARE_ACT_OR_EST_CIQ_COL" hidden="1">"c11458"</definedName>
    <definedName name="IQ_DISTRIBUTABLE_CASH_SHARE_GUIDANCE_CIQ" hidden="1">"c4812"</definedName>
    <definedName name="IQ_DISTRIBUTABLE_CASH_SHARE_GUIDANCE_CIQ_COL" hidden="1">"c11459"</definedName>
    <definedName name="IQ_DISTRIBUTABLE_CASH_SHARE_HIGH_GUIDANCE_CIQ" hidden="1">"c4611"</definedName>
    <definedName name="IQ_DISTRIBUTABLE_CASH_SHARE_HIGH_GUIDANCE_CIQ_COL" hidden="1">"c11260"</definedName>
    <definedName name="IQ_DISTRIBUTABLE_CASH_SHARE_LOW_GUIDANCE_CIQ" hidden="1">"c4651"</definedName>
    <definedName name="IQ_DISTRIBUTABLE_CASH_SHARE_LOW_GUIDANCE_CIQ_COL" hidden="1">"c11300"</definedName>
    <definedName name="IQ_DISTRIBUTABLE_CASH_SHARES_BASIC" hidden="1">"c16189"</definedName>
    <definedName name="IQ_DISTRIBUTABLE_CASH_SHARES_DILUTED" hidden="1">"c16190"</definedName>
    <definedName name="IQ_DISTRIBUTABLE_CASH_STANDARDIZED" hidden="1">"c20435"</definedName>
    <definedName name="IQ_DIV_AMOUNT" hidden="1">"c3041"</definedName>
    <definedName name="IQ_DIV_AMOUNT_LIST" hidden="1">"c17417"</definedName>
    <definedName name="IQ_DIV_PAYMENT_DATE" hidden="1">"c2205"</definedName>
    <definedName name="IQ_DIV_PAYMENT_DATE_LIST" hidden="1">"c17418"</definedName>
    <definedName name="IQ_DIV_PAYMENT_TYPE" hidden="1">"c12752"</definedName>
    <definedName name="IQ_DIV_PAYMENT_TYPE_LIST" hidden="1">"c17419"</definedName>
    <definedName name="IQ_DIV_RECORD_DATE" hidden="1">"c2204"</definedName>
    <definedName name="IQ_DIV_RECORD_DATE_LIST" hidden="1">"c17420"</definedName>
    <definedName name="IQ_DIV_SHARE" hidden="1">"c330"</definedName>
    <definedName name="IQ_DIVEST_CF" hidden="1">"c331"</definedName>
    <definedName name="IQ_DIVID_SHARE" hidden="1">"c1366"</definedName>
    <definedName name="IQ_DIVIDEND_INCOME_FHLB_STOCK_THRIFT" hidden="1">"c24754"</definedName>
    <definedName name="IQ_DIVIDEND_INCOME_OTHER_EQUITY_INV_THRIFT" hidden="1">"c24755"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_CIQ_COL" hidden="1">"c11709"</definedName>
    <definedName name="IQ_DPS_EST" hidden="1">"c1674"</definedName>
    <definedName name="IQ_DPS_GUIDANCE_CIQ" hidden="1">"c4827"</definedName>
    <definedName name="IQ_DPS_GUIDANCE_CIQ_COL" hidden="1">"c11474"</definedName>
    <definedName name="IQ_DPS_HIGH_EST" hidden="1">"c1676"</definedName>
    <definedName name="IQ_DPS_HIGH_GUIDANCE_CIQ" hidden="1">"c4580"</definedName>
    <definedName name="IQ_DPS_HIGH_GUIDANCE_CIQ_COL" hidden="1">"c11229"</definedName>
    <definedName name="IQ_DPS_LOW_EST" hidden="1">"c1677"</definedName>
    <definedName name="IQ_DPS_LOW_GUIDANCE_CIQ" hidden="1">"c4620"</definedName>
    <definedName name="IQ_DPS_LOW_GUIDANCE_CIQ_COL" hidden="1">"c11269"</definedName>
    <definedName name="IQ_DPS_MEDIAN_EST" hidden="1">"c1675"</definedName>
    <definedName name="IQ_DPS_NUM_EST" hidden="1">"c1678"</definedName>
    <definedName name="IQ_DPS_STDDEV_EST" hidden="1">"c1679"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_PARENT_EXCL_EXTRA" hidden="1">"c25791"</definedName>
    <definedName name="IQ_EARNINGS_ANNOUNCE_DATE" hidden="1">"c1649"</definedName>
    <definedName name="IQ_EARNINGS_ANNOUNCE_DATE_REUT" hidden="1">"c5314"</definedName>
    <definedName name="IQ_EARNINGS_BEFORE_TAXES_AVG_ASSETS_THRIFT" hidden="1">"c25656"</definedName>
    <definedName name="IQ_EARNINGS_CO_FFIEC" hidden="1">"c13032"</definedName>
    <definedName name="IQ_EARNINGS_CO_THRIFT" hidden="1">"c24796"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COVERAGE_NET_LOSSES_THRIFT" hidden="1">"c25641"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_CIQ_COL" hidden="1">"c11710"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UIDANCE_CIQ" hidden="1">"c4828"</definedName>
    <definedName name="IQ_EBIT_GUIDANCE_CIQ_COL" hidden="1">"c11475"</definedName>
    <definedName name="IQ_EBIT_GW_ACT_OR_EST" hidden="1">"c4306"</definedName>
    <definedName name="IQ_EBIT_GW_ACT_OR_EST_CIQ_COL" hidden="1">"c11478"</definedName>
    <definedName name="IQ_EBIT_GW_GUIDANCE" hidden="1">"c4307"</definedName>
    <definedName name="IQ_EBIT_GW_GUIDANCE_CIQ" hidden="1">"c4832"</definedName>
    <definedName name="IQ_EBIT_GW_GUIDANCE_CIQ_COL" hidden="1">"c11479"</definedName>
    <definedName name="IQ_EBIT_GW_HIGH_GUIDANCE" hidden="1">"c4171"</definedName>
    <definedName name="IQ_EBIT_GW_HIGH_GUIDANCE_CIQ" hidden="1">"c4583"</definedName>
    <definedName name="IQ_EBIT_GW_HIGH_GUIDANCE_CIQ_COL" hidden="1">"c11232"</definedName>
    <definedName name="IQ_EBIT_GW_LOW_GUIDANCE" hidden="1">"c4211"</definedName>
    <definedName name="IQ_EBIT_GW_LOW_GUIDANCE_CIQ" hidden="1">"c4623"</definedName>
    <definedName name="IQ_EBIT_GW_LOW_GUIDANCE_CIQ_COL" hidden="1">"c11272"</definedName>
    <definedName name="IQ_EBIT_HIGH_EST" hidden="1">"c1683"</definedName>
    <definedName name="IQ_EBIT_HIGH_GUIDANCE_CIQ" hidden="1">"c4584"</definedName>
    <definedName name="IQ_EBIT_HIGH_GUIDANCE_CIQ_COL" hidden="1">"c11233"</definedName>
    <definedName name="IQ_EBIT_HOMEBUILDING_SALES" hidden="1">"c15815"</definedName>
    <definedName name="IQ_EBIT_INT" hidden="1">"c360"</definedName>
    <definedName name="IQ_EBIT_LOW_EST" hidden="1">"c1684"</definedName>
    <definedName name="IQ_EBIT_LOW_GUIDANCE_CIQ" hidden="1">"c4624"</definedName>
    <definedName name="IQ_EBIT_LOW_GUIDANCE_CIQ_COL" hidden="1">"c11273"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ACT_OR_EST_CIQ_COL" hidden="1">"c11488"</definedName>
    <definedName name="IQ_EBIT_SBC_GUIDANCE" hidden="1">"c4317"</definedName>
    <definedName name="IQ_EBIT_SBC_GUIDANCE_CIQ" hidden="1">"c4842"</definedName>
    <definedName name="IQ_EBIT_SBC_GUIDANCE_CIQ_COL" hidden="1">"c11489"</definedName>
    <definedName name="IQ_EBIT_SBC_GW_ACT_OR_EST" hidden="1">"c4320"</definedName>
    <definedName name="IQ_EBIT_SBC_GW_ACT_OR_EST_CIQ_COL" hidden="1">"c11492"</definedName>
    <definedName name="IQ_EBIT_SBC_GW_GUIDANCE" hidden="1">"c4321"</definedName>
    <definedName name="IQ_EBIT_SBC_GW_GUIDANCE_CIQ" hidden="1">"c4846"</definedName>
    <definedName name="IQ_EBIT_SBC_GW_GUIDANCE_CIQ_COL" hidden="1">"c11493"</definedName>
    <definedName name="IQ_EBIT_SBC_GW_HIGH_GUIDANCE" hidden="1">"c4193"</definedName>
    <definedName name="IQ_EBIT_SBC_GW_HIGH_GUIDANCE_CIQ" hidden="1">"c4605"</definedName>
    <definedName name="IQ_EBIT_SBC_GW_HIGH_GUIDANCE_CIQ_COL" hidden="1">"c11254"</definedName>
    <definedName name="IQ_EBIT_SBC_GW_LOW_GUIDANCE" hidden="1">"c4233"</definedName>
    <definedName name="IQ_EBIT_SBC_GW_LOW_GUIDANCE_CIQ" hidden="1">"c4645"</definedName>
    <definedName name="IQ_EBIT_SBC_GW_LOW_GUIDANCE_CIQ_COL" hidden="1">"c11294"</definedName>
    <definedName name="IQ_EBIT_SBC_HIGH_GUIDANCE" hidden="1">"c4192"</definedName>
    <definedName name="IQ_EBIT_SBC_HIGH_GUIDANCE_CIQ" hidden="1">"c4604"</definedName>
    <definedName name="IQ_EBIT_SBC_HIGH_GUIDANCE_CIQ_COL" hidden="1">"c11253"</definedName>
    <definedName name="IQ_EBIT_SBC_LOW_GUIDANCE" hidden="1">"c4232"</definedName>
    <definedName name="IQ_EBIT_SBC_LOW_GUIDANCE_CIQ" hidden="1">"c4644"</definedName>
    <definedName name="IQ_EBIT_SBC_LOW_GUIDANCE_CIQ_COL" hidden="1">"c11293"</definedName>
    <definedName name="IQ_EBIT_STDDEV_EST" hidden="1">"c1686"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_CIQ_COL" hidden="1">"c11707"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_CIQ" hidden="1">"c4859"</definedName>
    <definedName name="IQ_EBITDA_GUIDANCE_CIQ_COL" hidden="1">"c11506"</definedName>
    <definedName name="IQ_EBITDA_HIGH_EST" hidden="1">"c370"</definedName>
    <definedName name="IQ_EBITDA_HIGH_EST_REUT" hidden="1">"c3642"</definedName>
    <definedName name="IQ_EBITDA_HIGH_GUIDANCE_CIQ" hidden="1">"c4582"</definedName>
    <definedName name="IQ_EBITDA_HIGH_GUIDANCE_CIQ_COL" hidden="1">"c11231"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_CIQ" hidden="1">"c4622"</definedName>
    <definedName name="IQ_EBITDA_LOW_GUIDANCE_CIQ_COL" hidden="1">"c11271"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_COL" hidden="1">"c11509"</definedName>
    <definedName name="IQ_EBITDA_SBC_GUIDANCE" hidden="1">"c4338"</definedName>
    <definedName name="IQ_EBITDA_SBC_GUIDANCE_CIQ" hidden="1">"c4863"</definedName>
    <definedName name="IQ_EBITDA_SBC_GUIDANCE_CIQ_COL" hidden="1">"c11510"</definedName>
    <definedName name="IQ_EBITDA_SBC_HIGH_GUIDANCE" hidden="1">"c4194"</definedName>
    <definedName name="IQ_EBITDA_SBC_HIGH_GUIDANCE_CIQ" hidden="1">"c4606"</definedName>
    <definedName name="IQ_EBITDA_SBC_HIGH_GUIDANCE_CIQ_COL" hidden="1">"c11255"</definedName>
    <definedName name="IQ_EBITDA_SBC_LOW_GUIDANCE" hidden="1">"c4234"</definedName>
    <definedName name="IQ_EBITDA_SBC_LOW_GUIDANCE_CIQ" hidden="1">"c4646"</definedName>
    <definedName name="IQ_EBITDA_SBC_LOW_GUIDANCE_CIQ_COL" hidden="1">"c11295"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CM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CM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_CIQ" hidden="1">"c4870"</definedName>
    <definedName name="IQ_EBT_GAAP_GUIDANCE_CIQ_COL" hidden="1">"c11517"</definedName>
    <definedName name="IQ_EBT_GAAP_HIGH_GUIDANCE_CIQ" hidden="1">"c4586"</definedName>
    <definedName name="IQ_EBT_GAAP_HIGH_GUIDANCE_CIQ_COL" hidden="1">"c11235"</definedName>
    <definedName name="IQ_EBT_GAAP_LOW_GUIDANCE_CIQ" hidden="1">"c4626"</definedName>
    <definedName name="IQ_EBT_GAAP_LOW_GUIDANCE_CIQ_COL" hidden="1">"c11275"</definedName>
    <definedName name="IQ_EBT_GUIDANCE_CIQ" hidden="1">"c4871"</definedName>
    <definedName name="IQ_EBT_GUIDANCE_CIQ_COL" hidden="1">"c11518"</definedName>
    <definedName name="IQ_EBT_GW_GUIDANCE_CIQ" hidden="1">"c4872"</definedName>
    <definedName name="IQ_EBT_GW_GUIDANCE_CIQ_COL" hidden="1">"c11519"</definedName>
    <definedName name="IQ_EBT_GW_HIGH_GUIDANCE_CIQ" hidden="1">"c4587"</definedName>
    <definedName name="IQ_EBT_GW_HIGH_GUIDANCE_CIQ_COL" hidden="1">"c11236"</definedName>
    <definedName name="IQ_EBT_GW_LOW_GUIDANCE_CIQ" hidden="1">"c4627"</definedName>
    <definedName name="IQ_EBT_GW_LOW_GUIDANCE_CIQ_COL" hidden="1">"c11276"</definedName>
    <definedName name="IQ_EBT_HIGH_GUIDANCE_CIQ" hidden="1">"c4585"</definedName>
    <definedName name="IQ_EBT_HIGH_GUIDANCE_CIQ_COL" hidden="1">"c11234"</definedName>
    <definedName name="IQ_EBT_HOMEBUILDING_SALES" hidden="1">"c15816"</definedName>
    <definedName name="IQ_EBT_INCL_MARGIN" hidden="1">"c387"</definedName>
    <definedName name="IQ_EBT_INS" hidden="1">"c388"</definedName>
    <definedName name="IQ_EBT_LOW_GUIDANCE_CIQ" hidden="1">"c4625"</definedName>
    <definedName name="IQ_EBT_LOW_GUIDANCE_CIQ_COL" hidden="1">"c11274"</definedName>
    <definedName name="IQ_EBT_RE" hidden="1">"c6215"</definedName>
    <definedName name="IQ_EBT_REIT" hidden="1">"c389"</definedName>
    <definedName name="IQ_EBT_SBC_ACT_OR_EST" hidden="1">"c4350"</definedName>
    <definedName name="IQ_EBT_SBC_ACT_OR_EST_CIQ_COL" hidden="1">"c11522"</definedName>
    <definedName name="IQ_EBT_SBC_GUIDANCE" hidden="1">"c4351"</definedName>
    <definedName name="IQ_EBT_SBC_GUIDANCE_CIQ" hidden="1">"c4876"</definedName>
    <definedName name="IQ_EBT_SBC_GUIDANCE_CIQ_COL" hidden="1">"c11523"</definedName>
    <definedName name="IQ_EBT_SBC_GW_ACT_OR_EST" hidden="1">"c4354"</definedName>
    <definedName name="IQ_EBT_SBC_GW_ACT_OR_EST_CIQ_COL" hidden="1">"c11526"</definedName>
    <definedName name="IQ_EBT_SBC_GW_GUIDANCE" hidden="1">"c4355"</definedName>
    <definedName name="IQ_EBT_SBC_GW_GUIDANCE_CIQ" hidden="1">"c4880"</definedName>
    <definedName name="IQ_EBT_SBC_GW_GUIDANCE_CIQ_COL" hidden="1">"c11527"</definedName>
    <definedName name="IQ_EBT_SBC_GW_HIGH_GUIDANCE" hidden="1">"c4191"</definedName>
    <definedName name="IQ_EBT_SBC_GW_HIGH_GUIDANCE_CIQ" hidden="1">"c4603"</definedName>
    <definedName name="IQ_EBT_SBC_GW_HIGH_GUIDANCE_CIQ_COL" hidden="1">"c11252"</definedName>
    <definedName name="IQ_EBT_SBC_GW_LOW_GUIDANCE" hidden="1">"c4231"</definedName>
    <definedName name="IQ_EBT_SBC_GW_LOW_GUIDANCE_CIQ" hidden="1">"c4643"</definedName>
    <definedName name="IQ_EBT_SBC_GW_LOW_GUIDANCE_CIQ_COL" hidden="1">"c11292"</definedName>
    <definedName name="IQ_EBT_SBC_HIGH_GUIDANCE" hidden="1">"c4190"</definedName>
    <definedName name="IQ_EBT_SBC_HIGH_GUIDANCE_CIQ" hidden="1">"c4602"</definedName>
    <definedName name="IQ_EBT_SBC_HIGH_GUIDANCE_CIQ_COL" hidden="1">"c11251"</definedName>
    <definedName name="IQ_EBT_SBC_LOW_GUIDANCE" hidden="1">"c4230"</definedName>
    <definedName name="IQ_EBT_SBC_LOW_GUIDANCE_CIQ" hidden="1">"c4642"</definedName>
    <definedName name="IQ_EBT_SBC_LOW_GUIDANCE_CIQ_COL" hidden="1">"c11291"</definedName>
    <definedName name="IQ_EBT_SUBTOTAL_AP" hidden="1">"c8982"</definedName>
    <definedName name="IQ_EBT_THRIFT" hidden="1">"c24794"</definedName>
    <definedName name="IQ_EBT_UTI" hidden="1">"c390"</definedName>
    <definedName name="IQ_ECO_METRIC_6825_UNUSED" hidden="1">"c6825"</definedName>
    <definedName name="IQ_ECO_METRIC_6825_UNUSED_UNUSED_UNUSED" hidden="1">"c6825"</definedName>
    <definedName name="IQ_ECO_METRIC_6839_UNUSED" hidden="1">"c6839"</definedName>
    <definedName name="IQ_ECO_METRIC_6839_UNUSED_UNUSED_UNUSED" hidden="1">"c6839"</definedName>
    <definedName name="IQ_ECO_METRIC_6896_UNUSED" hidden="1">"c6896"</definedName>
    <definedName name="IQ_ECO_METRIC_6896_UNUSED_UNUSED_UNUSED" hidden="1">"c6896"</definedName>
    <definedName name="IQ_ECO_METRIC_6897_UNUSED" hidden="1">"c6897"</definedName>
    <definedName name="IQ_ECO_METRIC_6897_UNUSED_UNUSED_UNUSED" hidden="1">"c6897"</definedName>
    <definedName name="IQ_ECO_METRIC_6927" hidden="1">"c6927"</definedName>
    <definedName name="IQ_ECO_METRIC_6988_UNUSED" hidden="1">"c6988"</definedName>
    <definedName name="IQ_ECO_METRIC_6988_UNUSED_UNUSED_UNUSED" hidden="1">"c6988"</definedName>
    <definedName name="IQ_ECO_METRIC_7045_UNUSED" hidden="1">"c7045"</definedName>
    <definedName name="IQ_ECO_METRIC_7045_UNUSED_UNUSED_UNUSED" hidden="1">"c7045"</definedName>
    <definedName name="IQ_ECO_METRIC_7059_UNUSED" hidden="1">"c7059"</definedName>
    <definedName name="IQ_ECO_METRIC_7059_UNUSED_UNUSED_UNUSED" hidden="1">"c7059"</definedName>
    <definedName name="IQ_ECO_METRIC_7116_UNUSED" hidden="1">"c7116"</definedName>
    <definedName name="IQ_ECO_METRIC_7116_UNUSED_UNUSED_UNUSED" hidden="1">"c7116"</definedName>
    <definedName name="IQ_ECO_METRIC_7117_UNUSED" hidden="1">"c7117"</definedName>
    <definedName name="IQ_ECO_METRIC_7117_UNUSED_UNUSED_UNUSED" hidden="1">"c7117"</definedName>
    <definedName name="IQ_ECO_METRIC_7147" hidden="1">"c7147"</definedName>
    <definedName name="IQ_ECO_METRIC_7208_UNUSED" hidden="1">"c7208"</definedName>
    <definedName name="IQ_ECO_METRIC_7208_UNUSED_UNUSED_UNUSED" hidden="1">"c7208"</definedName>
    <definedName name="IQ_ECO_METRIC_7265_UNUSED" hidden="1">"c7265"</definedName>
    <definedName name="IQ_ECO_METRIC_7265_UNUSED_UNUSED_UNUSED" hidden="1">"c7265"</definedName>
    <definedName name="IQ_ECO_METRIC_7279_UNUSED" hidden="1">"c7279"</definedName>
    <definedName name="IQ_ECO_METRIC_7279_UNUSED_UNUSED_UNUSED" hidden="1">"c7279"</definedName>
    <definedName name="IQ_ECO_METRIC_7336_UNUSED" hidden="1">"c7336"</definedName>
    <definedName name="IQ_ECO_METRIC_7336_UNUSED_UNUSED_UNUSED" hidden="1">"c7336"</definedName>
    <definedName name="IQ_ECO_METRIC_7337_UNUSED" hidden="1">"c7337"</definedName>
    <definedName name="IQ_ECO_METRIC_7337_UNUSED_UNUSED_UNUSED" hidden="1">"c7337"</definedName>
    <definedName name="IQ_ECO_METRIC_7367" hidden="1">"c7367"</definedName>
    <definedName name="IQ_ECO_METRIC_7428_UNUSED" hidden="1">"c7428"</definedName>
    <definedName name="IQ_ECO_METRIC_7428_UNUSED_UNUSED_UNUSED" hidden="1">"c7428"</definedName>
    <definedName name="IQ_ECO_METRIC_7556_UNUSED" hidden="1">"c7556"</definedName>
    <definedName name="IQ_ECO_METRIC_7556_UNUSED_UNUSED_UNUSED" hidden="1">"c7556"</definedName>
    <definedName name="IQ_ECO_METRIC_7557_UNUSED" hidden="1">"c7557"</definedName>
    <definedName name="IQ_ECO_METRIC_7557_UNUSED_UNUSED_UNUSED" hidden="1">"c7557"</definedName>
    <definedName name="IQ_ECO_METRIC_7587" hidden="1">"c7587"</definedName>
    <definedName name="IQ_ECO_METRIC_7648_UNUSED" hidden="1">"c7648"</definedName>
    <definedName name="IQ_ECO_METRIC_7648_UNUSED_UNUSED_UNUSED" hidden="1">"c7648"</definedName>
    <definedName name="IQ_ECO_METRIC_7704" hidden="1">"c7704"</definedName>
    <definedName name="IQ_ECO_METRIC_7705_UNUSED" hidden="1">"c7705"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19_UNUSED_UNUSED_UNUSED" hidden="1">"c7719"</definedName>
    <definedName name="IQ_ECO_METRIC_7776_UNUSED" hidden="1">"c7776"</definedName>
    <definedName name="IQ_ECO_METRIC_7776_UNUSED_UNUSED_UNUSED" hidden="1">"c7776"</definedName>
    <definedName name="IQ_ECO_METRIC_7777_UNUSED" hidden="1">"c7777"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39_UNUSED_UNUSED_UNUSED" hidden="1">"c7939"</definedName>
    <definedName name="IQ_ECO_METRIC_7996_UNUSED" hidden="1">"c7996"</definedName>
    <definedName name="IQ_ECO_METRIC_7996_UNUSED_UNUSED_UNUSED" hidden="1">"c7996"</definedName>
    <definedName name="IQ_ECO_METRIC_7997_UNUSED" hidden="1">"c7997"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159_UNUSED_UNUSED_UNUSED" hidden="1">"c8159"</definedName>
    <definedName name="IQ_ECO_METRIC_8216_UNUSED" hidden="1">"c8216"</definedName>
    <definedName name="IQ_ECO_METRIC_8216_UNUSED_UNUSED_UNUSED" hidden="1">"c8216"</definedName>
    <definedName name="IQ_ECO_METRIC_8217_UNUSED" hidden="1">"c8217"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6_UNUSED_UNUSED_UNUSED" hidden="1">"c8436"</definedName>
    <definedName name="IQ_ECO_METRIC_8437_UNUSED" hidden="1">"c8437"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"c16242"</definedName>
    <definedName name="IQ_ECS_NUM_SHAREHOLDERS_ABS" hidden="1">"c16243"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"c16244"</definedName>
    <definedName name="IQ_ECS_NUM_SHAREHOLDERS_OTHER_ABS" hidden="1">"c16245"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DUCATION_LOANS_THRIFT" hidden="1">"c24861"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MPLOYMENT_YOY" hidden="1">"c20643"</definedName>
    <definedName name="IQ_ENDING_BALANCE_GVA_THRIFT" hidden="1">"c25097"</definedName>
    <definedName name="IQ_ENDING_BALANCE_SVA_THRIFT" hidden="1">"c25104"</definedName>
    <definedName name="IQ_ENDING_BALANCE_TVA_THRIFT" hidden="1">"c25111"</definedName>
    <definedName name="IQ_ENERGY_CRUDE_STOCK" hidden="1">"c20644"</definedName>
    <definedName name="IQ_ENERGY_FUEL_OIL_STOCK" hidden="1">"c20645"</definedName>
    <definedName name="IQ_ENERGY_GASOLINE_AVERAGE" hidden="1">"c20646"</definedName>
    <definedName name="IQ_ENERGY_GASOLINE_STOCK" hidden="1">"c20647"</definedName>
    <definedName name="IQ_ENERGY_PROPANE_STOCK" hidden="1">"c20648"</definedName>
    <definedName name="IQ_ENERGY_WTI_SPOT" hidden="1">"c20649"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_CIQ_COL" hidden="1">"c11705"</definedName>
    <definedName name="IQ_EPS_AP" hidden="1">"c8880"</definedName>
    <definedName name="IQ_EPS_AP_ABS" hidden="1">"c8899"</definedName>
    <definedName name="IQ_EPS_EST" hidden="1">"c399"</definedName>
    <definedName name="IQ_EPS_EST_REUT" hidden="1">"c5453"</definedName>
    <definedName name="IQ_EPS_EXCL_GUIDANCE_CIQ" hidden="1">"c4893"</definedName>
    <definedName name="IQ_EPS_EXCL_GUIDANCE_CIQ_COL" hidden="1">"c11540"</definedName>
    <definedName name="IQ_EPS_EXCL_HIGH_GUIDANCE_CIQ" hidden="1">"c4894"</definedName>
    <definedName name="IQ_EPS_EXCL_HIGH_GUIDANCE_CIQ_COL" hidden="1">"c11541"</definedName>
    <definedName name="IQ_EPS_EXCL_LOW_GUIDANCE_CIQ" hidden="1">"c4616"</definedName>
    <definedName name="IQ_EPS_EXCL_LOW_GUIDANCE_CIQ_COL" hidden="1">"c11265"</definedName>
    <definedName name="IQ_EPS_GAAP_GUIDANCE_CIQ" hidden="1">"c4895"</definedName>
    <definedName name="IQ_EPS_GAAP_GUIDANCE_CIQ_COL" hidden="1">"c11542"</definedName>
    <definedName name="IQ_EPS_GAAP_HIGH_GUIDANCE_CIQ" hidden="1">"c4896"</definedName>
    <definedName name="IQ_EPS_GAAP_HIGH_GUIDANCE_CIQ_COL" hidden="1">"c11543"</definedName>
    <definedName name="IQ_EPS_GAAP_LOW_GUIDANCE_CIQ" hidden="1">"c4617"</definedName>
    <definedName name="IQ_EPS_GAAP_LOW_GUIDANCE_CIQ_COL" hidden="1">"c11266"</definedName>
    <definedName name="IQ_EPS_GROWTH_GUIDANCE_CIQ" hidden="1">"c32283"</definedName>
    <definedName name="IQ_EPS_GROWTH_GUIDANCE_CIQ_COL" hidden="1">"c32286"</definedName>
    <definedName name="IQ_EPS_GROWTH_HIGH_GUIDANCE_CIQ" hidden="1">"c32284"</definedName>
    <definedName name="IQ_EPS_GROWTH_HIGH_GUIDANCE_CIQ_COL" hidden="1">"c32287"</definedName>
    <definedName name="IQ_EPS_GROWTH_LOW_GUIDANCE_CIQ" hidden="1">"c32285"</definedName>
    <definedName name="IQ_EPS_GROWTH_LOW_GUIDANCE_CIQ_COL" hidden="1">"c32288"</definedName>
    <definedName name="IQ_EPS_GW_EST" hidden="1">"c1737"</definedName>
    <definedName name="IQ_EPS_GW_EST_REUT" hidden="1">"c5389"</definedName>
    <definedName name="IQ_EPS_GW_GUIDANCE_CIQ" hidden="1">"c4897"</definedName>
    <definedName name="IQ_EPS_GW_GUIDANCE_CIQ_COL" hidden="1">"c11544"</definedName>
    <definedName name="IQ_EPS_GW_HIGH_EST" hidden="1">"c1739"</definedName>
    <definedName name="IQ_EPS_GW_HIGH_EST_REUT" hidden="1">"c5391"</definedName>
    <definedName name="IQ_EPS_GW_HIGH_GUIDANCE_CIQ" hidden="1">"c4898"</definedName>
    <definedName name="IQ_EPS_GW_HIGH_GUIDANCE_CIQ_COL" hidden="1">"c11545"</definedName>
    <definedName name="IQ_EPS_GW_LOW_EST" hidden="1">"c1740"</definedName>
    <definedName name="IQ_EPS_GW_LOW_EST_REUT" hidden="1">"c5392"</definedName>
    <definedName name="IQ_EPS_GW_LOW_GUIDANCE_CIQ" hidden="1">"c4618"</definedName>
    <definedName name="IQ_EPS_GW_LOW_GUIDANCE_CIQ_COL" hidden="1">"c11267"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ACT_OR_EST_CIQ_COL" hidden="1">"c11548"</definedName>
    <definedName name="IQ_EPS_SBC_GUIDANCE" hidden="1">"c4377"</definedName>
    <definedName name="IQ_EPS_SBC_GUIDANCE_CIQ" hidden="1">"c4902"</definedName>
    <definedName name="IQ_EPS_SBC_GUIDANCE_CIQ_COL" hidden="1">"c11549"</definedName>
    <definedName name="IQ_EPS_SBC_GW_ACT_OR_EST" hidden="1">"c4380"</definedName>
    <definedName name="IQ_EPS_SBC_GW_ACT_OR_EST_CIQ_COL" hidden="1">"c11552"</definedName>
    <definedName name="IQ_EPS_SBC_GW_GUIDANCE" hidden="1">"c4381"</definedName>
    <definedName name="IQ_EPS_SBC_GW_GUIDANCE_CIQ" hidden="1">"c4906"</definedName>
    <definedName name="IQ_EPS_SBC_GW_GUIDANCE_CIQ_COL" hidden="1">"c11553"</definedName>
    <definedName name="IQ_EPS_SBC_GW_HIGH_GUIDANCE" hidden="1">"c4189"</definedName>
    <definedName name="IQ_EPS_SBC_GW_HIGH_GUIDANCE_CIQ" hidden="1">"c4601"</definedName>
    <definedName name="IQ_EPS_SBC_GW_HIGH_GUIDANCE_CIQ_COL" hidden="1">"c11250"</definedName>
    <definedName name="IQ_EPS_SBC_GW_LOW_GUIDANCE" hidden="1">"c4229"</definedName>
    <definedName name="IQ_EPS_SBC_GW_LOW_GUIDANCE_CIQ" hidden="1">"c4641"</definedName>
    <definedName name="IQ_EPS_SBC_GW_LOW_GUIDANCE_CIQ_COL" hidden="1">"c11290"</definedName>
    <definedName name="IQ_EPS_SBC_HIGH_GUIDANCE" hidden="1">"c4188"</definedName>
    <definedName name="IQ_EPS_SBC_HIGH_GUIDANCE_CIQ" hidden="1">"c4600"</definedName>
    <definedName name="IQ_EPS_SBC_HIGH_GUIDANCE_CIQ_COL" hidden="1">"c11249"</definedName>
    <definedName name="IQ_EPS_SBC_LOW_GUIDANCE" hidden="1">"c4228"</definedName>
    <definedName name="IQ_EPS_SBC_LOW_GUIDANCE_CIQ" hidden="1">"c4640"</definedName>
    <definedName name="IQ_EPS_SBC_LOW_GUIDANCE_CIQ_COL" hidden="1">"c11289"</definedName>
    <definedName name="IQ_EPS_STDDEV_EST" hidden="1">"c403"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ASKPRICE" hidden="1">"c17798"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BIDPRICE" hidden="1">"c17797"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INV_NOT_CARRIED_FV_ADJUSTED_NCOS_THRIFT" hidden="1">"c25226"</definedName>
    <definedName name="IQ_EQUITY_INV_NOT_CARRIED_FV_SVA_PROVISIONS_TRANSFERS_FROM_GVA_THRIFT" hidden="1">"c25195"</definedName>
    <definedName name="IQ_EQUITY_INV_NOT_SUBJECT_SFAS_NO115_GVA_CHARGE_OFFS_THRIFT" hidden="1">"c25141"</definedName>
    <definedName name="IQ_EQUITY_INV_NOT_SUBJECT_SFAS_NO115_GVA_RECOVERIES_THRIFT" hidden="1">"c25164"</definedName>
    <definedName name="IQ_EQUITY_LIST" hidden="1">"c15158"</definedName>
    <definedName name="IQ_EQUITY_METHOD" hidden="1">"c404"</definedName>
    <definedName name="IQ_EQUITY_MIDPRICE" hidden="1">"c17799"</definedName>
    <definedName name="IQ_EQUITY_NAME_AP" hidden="1">"c8925"</definedName>
    <definedName name="IQ_EQUITY_NAME_AP_ABS" hidden="1">"c8944"</definedName>
    <definedName name="IQ_EQUITY_SEC_FAIR_VALUE_AFS_AMORT_COST_FFIEC" hidden="1">"c20505"</definedName>
    <definedName name="IQ_EQUITY_SEC_FAIR_VALUE_AFS_FAIR_VAL_FFIEC" hidden="1">"c20470"</definedName>
    <definedName name="IQ_EQUITY_SEC_FAIR_VALUE_FFIEC" hidden="1">"c12805"</definedName>
    <definedName name="IQ_EQUITY_SEC_FV_THRIFT" hidden="1">"c24823"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CROWS_THRIFT" hidden="1">"c24897"</definedName>
    <definedName name="IQ_ESOP_DEBT" hidden="1">"c1597"</definedName>
    <definedName name="IQ_ESOP_DEBT_GUARANTEED_FFIEC" hidden="1">"c12971"</definedName>
    <definedName name="IQ_ESOP_OVER_TOTAL" hidden="1">"c24734"</definedName>
    <definedName name="IQ_EST_ACT_CFPS" hidden="1">"c1673"</definedName>
    <definedName name="IQ_EST_ACT_DISTRIBUTABLE_CASH_CIQ_COL" hidden="1">"c11568"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" hidden="1">"c1666"</definedName>
    <definedName name="IQ_EST_ACT_FFO_CIQ_COL" hidden="1">"c11579"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ASH_FLOW_DIFF_CIQ_COL" hidden="1">"c11213"</definedName>
    <definedName name="IQ_EST_CASH_FLOW_SURPRISE_PERCENT_CIQ_COL" hidden="1">"c11222"</definedName>
    <definedName name="IQ_EST_CASH_OPER_DIFF_CIQ_COL" hidden="1">"c11223"</definedName>
    <definedName name="IQ_EST_CASH_OPER_SURPRISE_PERCENT_CIQ_COL" hidden="1">"c11421"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_CIQ_COL" hidden="1">"c11448"</definedName>
    <definedName name="IQ_EST_DISTRIBUTABLE_CASH_GROWTH_1YR_CIQ_COL" hidden="1">"c11585"</definedName>
    <definedName name="IQ_EST_DISTRIBUTABLE_CASH_GROWTH_2YR_CIQ_COL" hidden="1">"c11586"</definedName>
    <definedName name="IQ_EST_DISTRIBUTABLE_CASH_GROWTH_Q_1YR_CIQ_COL" hidden="1">"c11587"</definedName>
    <definedName name="IQ_EST_DISTRIBUTABLE_CASH_SEQ_GROWTH_Q_CIQ_COL" hidden="1">"c11588"</definedName>
    <definedName name="IQ_EST_DISTRIBUTABLE_CASH_SHARE_DIFF_CIQ_COL" hidden="1">"c11456"</definedName>
    <definedName name="IQ_EST_DISTRIBUTABLE_CASH_SHARE_GROWTH_1YR_CIQ_COL" hidden="1">"c11589"</definedName>
    <definedName name="IQ_EST_DISTRIBUTABLE_CASH_SHARE_GROWTH_2YR_CIQ_COL" hidden="1">"c11590"</definedName>
    <definedName name="IQ_EST_DISTRIBUTABLE_CASH_SHARE_GROWTH_Q_1YR_CIQ_COL" hidden="1">"c11591"</definedName>
    <definedName name="IQ_EST_DISTRIBUTABLE_CASH_SHARE_SEQ_GROWTH_Q_CIQ_COL" hidden="1">"c11592"</definedName>
    <definedName name="IQ_EST_DISTRIBUTABLE_CASH_SHARE_SURPRISE_PERCENT_CIQ_COL" hidden="1">"c11465"</definedName>
    <definedName name="IQ_EST_DISTRIBUTABLE_CASH_SURPRISE_PERCENT_CIQ_COL" hidden="1">"c11467"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GW_DIFF_CIQ_COL" hidden="1">"c11476"</definedName>
    <definedName name="IQ_EST_EBIT_GW_SURPRISE_PERCENT_CIQ_COL" hidden="1">"c11485"</definedName>
    <definedName name="IQ_EST_EBIT_SBC_DIFF_CIQ_COL" hidden="1">"c11486"</definedName>
    <definedName name="IQ_EST_EBIT_SBC_GW_DIFF_CIQ_COL" hidden="1">"c11490"</definedName>
    <definedName name="IQ_EST_EBIT_SBC_GW_SURPRISE_PERCENT_CIQ_COL" hidden="1">"c11499"</definedName>
    <definedName name="IQ_EST_EBIT_SBC_SURPRISE_PERCENT_CIQ_COL" hidden="1">"c11505"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BC_DIFF_CIQ_COL" hidden="1">"c11507"</definedName>
    <definedName name="IQ_EST_EBITDA_SBC_SURPRISE_PERCENT_CIQ_COL" hidden="1">"c11516"</definedName>
    <definedName name="IQ_EST_EBITDA_SEQ_GROWTH_Q" hidden="1">"c1769"</definedName>
    <definedName name="IQ_EST_EBITDA_SURPRISE_PERCENT" hidden="1">"c1868"</definedName>
    <definedName name="IQ_EST_EBT_SBC_DIFF_CIQ_COL" hidden="1">"c11520"</definedName>
    <definedName name="IQ_EST_EBT_SBC_GW_DIFF_CIQ_COL" hidden="1">"c11524"</definedName>
    <definedName name="IQ_EST_EBT_SBC_GW_SURPRISE_PERCENT_CIQ_COL" hidden="1">"c11533"</definedName>
    <definedName name="IQ_EST_EBT_SBC_SURPRISE_PERCENT_CIQ_COL" hidden="1">"c11539"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_CIQ_COL" hidden="1">"c11546"</definedName>
    <definedName name="IQ_EST_EPS_SBC_GW_DIFF_CIQ_COL" hidden="1">"c11550"</definedName>
    <definedName name="IQ_EST_EPS_SBC_GW_SURPRISE_PERCENT_CIQ_COL" hidden="1">"c11559"</definedName>
    <definedName name="IQ_EST_EPS_SBC_SURPRISE_PERCENT_CIQ_COL" hidden="1">"c11565"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AIR_VALUE_MORT_SERVICING_ASSETS_FFIEC" hidden="1">"c12956"</definedName>
    <definedName name="IQ_EST_FFO_ADJ_DIFF_CIQ_COL" hidden="1">"c11605"</definedName>
    <definedName name="IQ_EST_FFO_ADJ_GROWTH_1YR_CIQ_COL" hidden="1">"c11593"</definedName>
    <definedName name="IQ_EST_FFO_ADJ_GROWTH_2YR_CIQ_COL" hidden="1">"c11594"</definedName>
    <definedName name="IQ_EST_FFO_ADJ_GROWTH_Q_1YR_CIQ_COL" hidden="1">"c11595"</definedName>
    <definedName name="IQ_EST_FFO_ADJ_SEQ_GROWTH_Q_CIQ_COL" hidden="1">"c11596"</definedName>
    <definedName name="IQ_EST_FFO_ADJ_SURPRISE_PERCENT_CIQ_COL" hidden="1">"c11614"</definedName>
    <definedName name="IQ_EST_FFO_DIFF" hidden="1">"c1869"</definedName>
    <definedName name="IQ_EST_FFO_DIFF_CIQ_COL" hidden="1">"c11616"</definedName>
    <definedName name="IQ_EST_FFO_GROWTH_1YR" hidden="1">"c1770"</definedName>
    <definedName name="IQ_EST_FFO_GROWTH_1YR_CIQ_COL" hidden="1">"c11597"</definedName>
    <definedName name="IQ_EST_FFO_GROWTH_2YR" hidden="1">"c1771"</definedName>
    <definedName name="IQ_EST_FFO_GROWTH_2YR_CIQ_COL" hidden="1">"c11598"</definedName>
    <definedName name="IQ_EST_FFO_GROWTH_Q_1YR" hidden="1">"c1772"</definedName>
    <definedName name="IQ_EST_FFO_GROWTH_Q_1YR_CIQ_COL" hidden="1">"c11599"</definedName>
    <definedName name="IQ_EST_FFO_SEQ_GROWTH_Q" hidden="1">"c1773"</definedName>
    <definedName name="IQ_EST_FFO_SEQ_GROWTH_Q_CIQ_COL" hidden="1">"c11600"</definedName>
    <definedName name="IQ_EST_FFO_SURPRISE_PERCENT" hidden="1">"c1870"</definedName>
    <definedName name="IQ_EST_FFO_SURPRISE_PERCENT_CIQ_COL" hidden="1">"c11629"</definedName>
    <definedName name="IQ_EST_MAINT_CAPEX_DIFF_CIQ_COL" hidden="1">"c11632"</definedName>
    <definedName name="IQ_EST_MAINT_CAPEX_GROWTH_1YR_CIQ_COL" hidden="1">"c11601"</definedName>
    <definedName name="IQ_EST_MAINT_CAPEX_GROWTH_2YR_CIQ_COL" hidden="1">"c11602"</definedName>
    <definedName name="IQ_EST_MAINT_CAPEX_GROWTH_Q_1YR_CIQ_COL" hidden="1">"c11603"</definedName>
    <definedName name="IQ_EST_MAINT_CAPEX_SEQ_GROWTH_Q_CIQ_COL" hidden="1">"c11604"</definedName>
    <definedName name="IQ_EST_MAINT_CAPEX_SURPRISE_PERCENT_CIQ_COL" hidden="1">"c11650"</definedName>
    <definedName name="IQ_EST_NAV_DIFF" hidden="1">"c1895"</definedName>
    <definedName name="IQ_EST_NAV_SURPRISE_PERCENT" hidden="1">"c1896"</definedName>
    <definedName name="IQ_EST_NEXT_EARNINGS_DATE" hidden="1">"c13591"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BC_DIFF_CIQ_COL" hidden="1">"c11657"</definedName>
    <definedName name="IQ_EST_NI_SBC_GW_DIFF_CIQ_COL" hidden="1">"c11661"</definedName>
    <definedName name="IQ_EST_NI_SBC_GW_SURPRISE_PERCENT_CIQ_COL" hidden="1">"c11670"</definedName>
    <definedName name="IQ_EST_NI_SBC_SURPRISE_PERCENT_CIQ_COL" hidden="1">"c11676"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ERIOD_ID" hidden="1">"c13923"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CURRING_PROFIT_SHARE_DIFF_CIQ_COL" hidden="1">"c11690"</definedName>
    <definedName name="IQ_EST_RECURRING_PROFIT_SHARE_SURPRISE_PERCENT_CIQ_COL" hidden="1">"c11700"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ESS_ALLOWANCE_LL_LOSSES_THRIFT" hidden="1">"c25078"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_USD" hidden="1">"c20650"</definedName>
    <definedName name="IQ_EXPORTS_APR_FC_UNUSED" hidden="1">"c8401"</definedName>
    <definedName name="IQ_EXPORTS_APR_FC_UNUSED_UNUSED_UNUSED" hidden="1">"c8401"</definedName>
    <definedName name="IQ_EXPORTS_APR_UNUSED" hidden="1">"c7521"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FC_UNUSED_UNUSED_UNUSED" hidden="1">"c8512"</definedName>
    <definedName name="IQ_EXPORTS_GOODS_REAL_SAAR_APR_UNUSED" hidden="1">"c7632"</definedName>
    <definedName name="IQ_EXPORTS_GOODS_REAL_SAAR_APR_UNUSED_UNUSED_UNUSED" hidden="1">"c7632"</definedName>
    <definedName name="IQ_EXPORTS_GOODS_REAL_SAAR_FC_UNUSED" hidden="1">"c7852"</definedName>
    <definedName name="IQ_EXPORTS_GOODS_REAL_SAAR_FC_UNUSED_UNUSED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FC_UNUSED_UNUSED_UNUSED" hidden="1">"c8072"</definedName>
    <definedName name="IQ_EXPORTS_GOODS_REAL_SAAR_POP_UNUSED" hidden="1">"c7192"</definedName>
    <definedName name="IQ_EXPORTS_GOODS_REAL_SAAR_POP_UNUSED_UNUSED_UNUSED" hidden="1">"c7192"</definedName>
    <definedName name="IQ_EXPORTS_GOODS_REAL_SAAR_UNUSED" hidden="1">"c6972"</definedName>
    <definedName name="IQ_EXPORTS_GOODS_REAL_SAAR_UNUSED_UNUSED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FC_UNUSED_UNUSED_UNUSED" hidden="1">"c8292"</definedName>
    <definedName name="IQ_EXPORTS_GOODS_REAL_SAAR_YOY_UNUSED" hidden="1">"c7412"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FC_UNUSED_UNUSED_UNUSED" hidden="1">"c7961"</definedName>
    <definedName name="IQ_EXPORTS_POP_UNUSED" hidden="1">"c7081"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FC_UNUSED_UNUSED_UNUSED" hidden="1">"c8516"</definedName>
    <definedName name="IQ_EXPORTS_SERVICES_REAL_SAAR_APR_UNUSED" hidden="1">"c7636"</definedName>
    <definedName name="IQ_EXPORTS_SERVICES_REAL_SAAR_APR_UNUSED_UNUSED_UNUSED" hidden="1">"c7636"</definedName>
    <definedName name="IQ_EXPORTS_SERVICES_REAL_SAAR_FC_UNUSED" hidden="1">"c7856"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FC_UNUSED_UNUSED_UNUSED" hidden="1">"c8076"</definedName>
    <definedName name="IQ_EXPORTS_SERVICES_REAL_SAAR_POP_UNUSED" hidden="1">"c7196"</definedName>
    <definedName name="IQ_EXPORTS_SERVICES_REAL_SAAR_POP_UNUSED_UNUSED_UNUSED" hidden="1">"c7196"</definedName>
    <definedName name="IQ_EXPORTS_SERVICES_REAL_SAAR_UNUSED" hidden="1">"c6976"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FC_UNUSED_UNUSED_UNUSED" hidden="1">"c8296"</definedName>
    <definedName name="IQ_EXPORTS_SERVICES_REAL_SAAR_YOY_UNUSED" hidden="1">"c7416"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FC_UNUSED_UNUSED_UNUSED" hidden="1">"c8181"</definedName>
    <definedName name="IQ_EXPORTS_YOY_UNUSED" hidden="1">"c7301"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CM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GAINS_FDIC" hidden="1">"c6586"</definedName>
    <definedName name="IQ_EXTRAORDINARY_ITEMS_AVG_ASSETS_THRIFT" hidden="1">"c25659"</definedName>
    <definedName name="IQ_EXTRAORDINARY_ITEMS_FFIEC" hidden="1">"c13033"</definedName>
    <definedName name="IQ_EXTRAORDINARY_ITEMS_THRIFT" hidden="1">"c24797"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_LOANS_FFIEC" hidden="1">"c13870"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_INFLOWS" hidden="1">"c20651"</definedName>
    <definedName name="IQ_FDI_NET" hidden="1">"c20652"</definedName>
    <definedName name="IQ_FDI_OUTFLOWS" hidden="1">"c20653"</definedName>
    <definedName name="IQ_FDIC" hidden="1">"c417"</definedName>
    <definedName name="IQ_FDIC_CERT_NUMBER_FFIEC" hidden="1">"c20507"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PURCHASED_SEC_SOLD_REPURCHASE_THRIFT" hidden="1">"c24901"</definedName>
    <definedName name="IQ_FED_FUND_SOLD_SEC_PURCHASED_RESELL_FFIEC" hidden="1">"c15488"</definedName>
    <definedName name="IQ_FED_FUND_SOLD_SEC_PURCHASED_RESELL_THRIFT" hidden="1">"c24821"</definedName>
    <definedName name="IQ_FED_FUNDS_AVAIL" hidden="1">"c2523"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PURCHASED_REPOS_TOTAL_ASSETS_THRIFT" hidden="1">"c25702"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ERAL_FUNDS_PURCHASED_SEC_SOLD_UNDER_AGREEMENTS_REPURCHASE_AMOUNTS_NETTED_THRIFT" hidden="1">"c25528"</definedName>
    <definedName name="IQ_FEDERAL_FUNDS_PURCHASED_SEC_SOLD_UNDER_AGREEMENTS_REPURCHASE_LEVEL_1_THRIFT" hidden="1">"c25524"</definedName>
    <definedName name="IQ_FEDERAL_FUNDS_PURCHASED_SEC_SOLD_UNDER_AGREEMENTS_REPURCHASE_LEVEL_2_THRIFT" hidden="1">"c25525"</definedName>
    <definedName name="IQ_FEDERAL_FUNDS_PURCHASED_SEC_SOLD_UNDER_AGREEMENTS_REPURCHASE_LEVEL_3_THRIFT" hidden="1">"c25526"</definedName>
    <definedName name="IQ_FEDERAL_FUNDS_PURCHASED_SEC_SOLD_UNDER_AGREEMENTS_REPURCHASE_TOTAL_AFTER_NETTING_THRIFT" hidden="1">"c25529"</definedName>
    <definedName name="IQ_FEDERAL_FUNDS_PURCHASED_SEC_SOLD_UNDER_AGREEMENTS_REPURCHASE_TOTAL_BEFORE_NETTING_THRIFT" hidden="1">"c25527"</definedName>
    <definedName name="IQ_FEDERAL_FUNDS_SOLD_SEC_PURCHASED_UNDER_AGREEMENTS_RESELL_AMOUNTS_NETTED_THRIFT" hidden="1">"c25480"</definedName>
    <definedName name="IQ_FEDERAL_FUNDS_SOLD_SEC_PURCHASED_UNDER_AGREEMENTS_RESELL_LEVEL_1_THRIFT" hidden="1">"c25476"</definedName>
    <definedName name="IQ_FEDERAL_FUNDS_SOLD_SEC_PURCHASED_UNDER_AGREEMENTS_RESELL_LEVEL_2_THRIFT" hidden="1">"c25477"</definedName>
    <definedName name="IQ_FEDERAL_FUNDS_SOLD_SEC_PURCHASED_UNDER_AGREEMENTS_RESELL_LEVEL_3_THRIFT" hidden="1">"c25478"</definedName>
    <definedName name="IQ_FEDERAL_FUNDS_SOLD_SEC_PURCHASED_UNDER_AGREEMENTS_RESELL_TOTAL_AFTER_NETTING_THRIFT" hidden="1">"c25481"</definedName>
    <definedName name="IQ_FEDERAL_FUNDS_SOLD_SEC_PURCHASED_UNDER_AGREEMENTS_RESELL_TOTAL_BEFORE_NETTING_THRIFT" hidden="1">"c25479"</definedName>
    <definedName name="IQ_FEDERAL_INC_TAXES_THRIFT" hidden="1">"c24816"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_INCOME_COMM_LOANS_THRIFT" hidden="1">"c24751"</definedName>
    <definedName name="IQ_FEE_INCOME_CONSUMER_LOANS_THRIFT" hidden="1">"c24752"</definedName>
    <definedName name="IQ_FEE_INCOME_MORTGAGE_LOANS_THRIFT" hidden="1">"c24750"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DJ_ACT_OR_EST" hidden="1">"c4435"</definedName>
    <definedName name="IQ_FFO_ADJ_ACT_OR_EST_CIQ_COL" hidden="1">"c11607"</definedName>
    <definedName name="IQ_FFO_ADJ_GUIDANCE_CIQ" hidden="1">"c4961"</definedName>
    <definedName name="IQ_FFO_ADJ_GUIDANCE_CIQ_COL" hidden="1">"c11608"</definedName>
    <definedName name="IQ_FFO_ADJ_HIGH_GUIDANCE_CIQ" hidden="1">"c4614"</definedName>
    <definedName name="IQ_FFO_ADJ_HIGH_GUIDANCE_CIQ_COL" hidden="1">"c11263"</definedName>
    <definedName name="IQ_FFO_ADJ_LOW_GUIDANCE_CIQ" hidden="1">"c4654"</definedName>
    <definedName name="IQ_FFO_ADJ_LOW_GUIDANCE_CIQ_COL" hidden="1">"c11303"</definedName>
    <definedName name="IQ_FFO_DILUTED" hidden="1">"c16186"</definedName>
    <definedName name="IQ_FFO_EST" hidden="1">"c418"</definedName>
    <definedName name="IQ_FFO_EST_CIQ_COL" hidden="1">"c11617"</definedName>
    <definedName name="IQ_FFO_GUIDANCE_CIQ" hidden="1">"c4968"</definedName>
    <definedName name="IQ_FFO_GUIDANCE_CIQ_COL" hidden="1">"c11615"</definedName>
    <definedName name="IQ_FFO_HIGH_EST" hidden="1">"c419"</definedName>
    <definedName name="IQ_FFO_HIGH_EST_CIQ_COL" hidden="1">"c11624"</definedName>
    <definedName name="IQ_FFO_HIGH_GUIDANCE_CIQ" hidden="1">"c4596"</definedName>
    <definedName name="IQ_FFO_HIGH_GUIDANCE_CIQ_COL" hidden="1">"c11245"</definedName>
    <definedName name="IQ_FFO_LOW_EST" hidden="1">"c420"</definedName>
    <definedName name="IQ_FFO_LOW_EST_CIQ_COL" hidden="1">"c11625"</definedName>
    <definedName name="IQ_FFO_LOW_GUIDANCE_CIQ" hidden="1">"c4636"</definedName>
    <definedName name="IQ_FFO_LOW_GUIDANCE_CIQ_COL" hidden="1">"c11285"</definedName>
    <definedName name="IQ_FFO_MEDIAN_EST" hidden="1">"c1665"</definedName>
    <definedName name="IQ_FFO_MEDIAN_EST_CIQ_COL" hidden="1">"c11626"</definedName>
    <definedName name="IQ_FFO_NUM_EST" hidden="1">"c421"</definedName>
    <definedName name="IQ_FFO_NUM_EST_CIQ_COL" hidden="1">"c11627"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_COL" hidden="1">"c11618"</definedName>
    <definedName name="IQ_FFO_SHARE_GUIDANCE_CIQ" hidden="1">"c4976"</definedName>
    <definedName name="IQ_FFO_SHARE_GUIDANCE_CIQ_COL" hidden="1">"c11623"</definedName>
    <definedName name="IQ_FFO_SHARE_HIGH_GUIDANCE_CIQ" hidden="1">"c4615"</definedName>
    <definedName name="IQ_FFO_SHARE_HIGH_GUIDANCE_CIQ_COL" hidden="1">"c11264"</definedName>
    <definedName name="IQ_FFO_SHARE_LOW_GUIDANCE_CIQ" hidden="1">"c4655"</definedName>
    <definedName name="IQ_FFO_SHARE_LOW_GUIDANCE_CIQ_COL" hidden="1">"c11304"</definedName>
    <definedName name="IQ_FFO_SHARES_BASIC" hidden="1">"c16185"</definedName>
    <definedName name="IQ_FFO_SHARES_DILUTED" hidden="1">"c16187"</definedName>
    <definedName name="IQ_FFO_STDDEV_EST" hidden="1">"c422"</definedName>
    <definedName name="IQ_FFO_STDDEV_EST_CIQ_COL" hidden="1">"c11628"</definedName>
    <definedName name="IQ_FFO_TOTAL_REVENUE" hidden="1">"c16060"</definedName>
    <definedName name="IQ_FH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HLB_STOCK_NOT_CARRIED_FV_THRIFT" hidden="1">"c24880"</definedName>
    <definedName name="IQ_FIDUCIARY_ACTIVITIES_FDIC" hidden="1">"c6571"</definedName>
    <definedName name="IQ_FIDUCIARY_ACTIVITIES_INCOME_ADJUSTED_OPERATING_INCOME_THRIFT" hidden="1">"c25689"</definedName>
    <definedName name="IQ_FIDUCIARY_INCOME_OPERATING_INC_FFIEC" hidden="1">"c13383"</definedName>
    <definedName name="IQ_FIDUCIARY_MANAGED_ASSETS_THRIFT" hidden="1">"c25438"</definedName>
    <definedName name="IQ_FIDUCIARY_RELATED_SERVICES_EXP_THRIFT" hidden="1">"c24812"</definedName>
    <definedName name="IQ_FIFETEEN_YEAR_FIXED_AND_FLOATING_RATE_FDIC" hidden="1">"c6423"</definedName>
    <definedName name="IQ_FIFETEEN_YEAR_MORTGAGE_PASS_THROUGHS_FDIC" hidden="1">"c6415"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ARCHITECTURE" hidden="1">"c20386"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MINORITY_INT_REDEEM" hidden="1">"c25788"</definedName>
    <definedName name="IQ_FIN_DIV_MINORITY_INTEREST" hidden="1">"c25790"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_UNUSED_FFIEC" hidden="1">"c25860"</definedName>
    <definedName name="IQ_FIN_INSTANCE_ID" hidden="1">"c13921"</definedName>
    <definedName name="IQ_FIN_PERIOD_ID" hidden="1">"c13920"</definedName>
    <definedName name="IQ_FINANCIAL_ASSETS_CARRIED_FV_THROUGH_EARNINGS_THRIFT" hidden="1">"c24931"</definedName>
    <definedName name="IQ_FINANCIAL_ASSETS_HELD_TRADING_PURPOSES_THRIFT" hidden="1">"c24930"</definedName>
    <definedName name="IQ_FINANCIAL_LIABILITIES_CARRIED_FV_THROUGH_EARNINGS_THRIFT" hidden="1">"c24932"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BALANCE_PCT_GDP" hidden="1">"c20654"</definedName>
    <definedName name="IQ_FISCAL_Q" hidden="1">"c440"</definedName>
    <definedName name="IQ_FISCAL_Q_EST" hidden="1">"c6794"</definedName>
    <definedName name="IQ_FISCAL_Q_EST_CIQ_COL" hidden="1">"c11741"</definedName>
    <definedName name="IQ_FISCAL_Q_EST_REUT" hidden="1">"c6798"</definedName>
    <definedName name="IQ_FISCAL_Y" hidden="1">"c441"</definedName>
    <definedName name="IQ_FISCAL_Y_EST" hidden="1">"c6795"</definedName>
    <definedName name="IQ_FISCAL_Y_EST_CIQ_COL" hidden="1">"c11742"</definedName>
    <definedName name="IQ_FISCAL_Y_EST_REUT" hidden="1">"c6799"</definedName>
    <definedName name="IQ_FISCAL_YEAR_END_THRIFT" hidden="1">"c25020"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FC_UNUSED_UNUSED_UNUSED" hidden="1">"c8410"</definedName>
    <definedName name="IQ_FIXED_INVEST_APR_UNUSED" hidden="1">"c7530"</definedName>
    <definedName name="IQ_FIXED_INVEST_APR_UNUSED_UNUSED_UNUSED" hidden="1">"c7530"</definedName>
    <definedName name="IQ_FIXED_INVEST_FC_UNUSED" hidden="1">"c7750"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FC_UNUSED_UNUSED_UNUSED" hidden="1">"c7970"</definedName>
    <definedName name="IQ_FIXED_INVEST_POP_UNUSED" hidden="1">"c7090"</definedName>
    <definedName name="IQ_FIXED_INVEST_POP_UNUSED_UNUSED_UNUSED" hidden="1">"c7090"</definedName>
    <definedName name="IQ_FIXED_INVEST_REAL_APR_FC_UNUSED" hidden="1">"c8518"</definedName>
    <definedName name="IQ_FIXED_INVEST_REAL_APR_FC_UNUSED_UNUSED_UNUSED" hidden="1">"c8518"</definedName>
    <definedName name="IQ_FIXED_INVEST_REAL_APR_UNUSED" hidden="1">"c7638"</definedName>
    <definedName name="IQ_FIXED_INVEST_REAL_APR_UNUSED_UNUSED_UNUSED" hidden="1">"c7638"</definedName>
    <definedName name="IQ_FIXED_INVEST_REAL_FC_UNUSED" hidden="1">"c7858"</definedName>
    <definedName name="IQ_FIXED_INVEST_REAL_FC_UNUSED_UNUSED_UNUSED" hidden="1">"c7858"</definedName>
    <definedName name="IQ_FIXED_INVEST_REAL_POP_FC_UNUSED" hidden="1">"c8078"</definedName>
    <definedName name="IQ_FIXED_INVEST_REAL_POP_FC_UNUSED_UNUSED_UNUSED" hidden="1">"c8078"</definedName>
    <definedName name="IQ_FIXED_INVEST_REAL_POP_UNUSED" hidden="1">"c7198"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FC_UNUSED_UNUSED_UNUSED" hidden="1">"c8298"</definedName>
    <definedName name="IQ_FIXED_INVEST_REAL_YOY_UNUSED" hidden="1">"c7418"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FC_UNUSED_UNUSED_UNUSED" hidden="1">"c8190"</definedName>
    <definedName name="IQ_FIXED_INVEST_YOY_UNUSED" hidden="1">"c7310"</definedName>
    <definedName name="IQ_FIXED_INVEST_YOY_UNUSED_UNUSED_UNUSED" hidden="1">"c7310"</definedName>
    <definedName name="IQ_FIXED_RATE_DEBT" hidden="1">"c17894"</definedName>
    <definedName name="IQ_FIXED_RATE_DEBT_PCT" hidden="1">"c18008"</definedName>
    <definedName name="IQ_FLOAT" hidden="1">"c17421"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"c24735"</definedName>
    <definedName name="IQ_FOUNDATIONS_ENDOWMENT_ACCOUNTS_MANAGED_ASSETS_THRIFT" hidden="1">"c25354"</definedName>
    <definedName name="IQ_FOUNDATIONS_ENDOWMENT_ACCOUNTS_NONMANAGED_ASSETS_THRIFT" hidden="1">"c25375"</definedName>
    <definedName name="IQ_FOUNDATIONS_ENDOWMENT_ACCOUNTS_NUMBER_MANAGED_ACCOUNTS_THRIFT" hidden="1">"c25365"</definedName>
    <definedName name="IQ_FOUNDATIONS_ENDOWMENT_ACCOUNTS_NUMBER_NONMANAGED_ACCOUNTS_THRIFT" hidden="1">"c25387"</definedName>
    <definedName name="IQ_FOUNDATIONS_ENDOWMENTS_INC_THRIFT" hidden="1">"c24807"</definedName>
    <definedName name="IQ_FQ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BROKERED_TIME_DEPOSITS_THRIFT" hidden="1">"c25005"</definedName>
    <definedName name="IQ_FULLY_INSURED_DEPOSITS_FDIC" hidden="1">"c6487"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DISCOUNT_OR_PREMIUM" hidden="1">"c19242"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PRIMARY_ADVISOR" hidden="1">"c19091"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X_RATE" hidden="1">"c20655"</definedName>
    <definedName name="IQ_FX_RATE_FC" hidden="1">"c20656"</definedName>
    <definedName name="IQ_FX_RESERVES" hidden="1">"c20657"</definedName>
    <definedName name="IQ_FX_RESERVES_PCT_GDP" hidden="1">"c20658"</definedName>
    <definedName name="IQ_FX_RESERVES_PCT_GDP_FC" hidden="1">"c20659"</definedName>
    <definedName name="IQ_FY">1000</definedName>
    <definedName name="IQ_GA_EXP" hidden="1">"c2241"</definedName>
    <definedName name="IQ_GAAP_BS" hidden="1">"c6789"</definedName>
    <definedName name="IQ_GAAP_CF" hidden="1">"c6790"</definedName>
    <definedName name="IQ_GAAP_COMBINED_RATIO" hidden="1">"c2781"</definedName>
    <definedName name="IQ_GAAP_COMBINED_RATIO_EXCL_CL" hidden="1">"c2782"</definedName>
    <definedName name="IQ_GAAP_EXPENSE_RATIO" hidden="1">"c2780"</definedName>
    <definedName name="IQ_GAAP_IS" hidden="1">"c6194"</definedName>
    <definedName name="IQ_GAAP_LOSS" hidden="1">"c2779"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CM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CM" hidden="1">"c454"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CM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CM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CM" hidden="1">"c1464"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CM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BARGAIN_PURCHASES_FFIEC" hidden="1">"c25844"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_AVAILABLE_SALE_AVG_ASSETS_THRIFT" hidden="1">"c25655"</definedName>
    <definedName name="IQ_GAINS_SEC_HELD_MATURITY_AVG_ASSETS_THRIFT" hidden="1">"c25654"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NERAL_OBLIGATIONS_STATE_LOCAL_GOVERNMENTS_ELIGIBLE_20_PCT_RISK_WEIGHT_THRIFT" hidden="1">"c25059"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INTANGIBLE_ASSETS_THRIFT" hidden="1">"c24887"</definedName>
    <definedName name="IQ_GOODWILL_NET" hidden="1">"c1380"</definedName>
    <definedName name="IQ_GOODWILL_OTHER_INTANGIBLE_ASSETS_ADJUSTED_ASSETS_THRIFT" hidden="1">"c25032"</definedName>
    <definedName name="IQ_GOODWILL_OTHER_INTANGIBLE_ASSETS_T1_THRIFT" hidden="1">"c25023"</definedName>
    <definedName name="IQ_GOODWILL_OTHER_INTANGIBLE_ASSETS_THRIFT" hidden="1">"c24890"</definedName>
    <definedName name="IQ_GOODWILL_OTHER_INTANGIBLES_EXP_THRIFT" hidden="1">"c24791"</definedName>
    <definedName name="IQ_GOVT_CAPITAL_TRANSFER_PAYMENTS" hidden="1">"c20660"</definedName>
    <definedName name="IQ_GOVT_CAPITAL_TRANSFER_RECEIPTS" hidden="1">"c20661"</definedName>
    <definedName name="IQ_GOVT_CONSUM_FIXED_CAPITAL" hidden="1">"c20663"</definedName>
    <definedName name="IQ_GOVT_CONTRIBUTIONS_SOCIAL_INSURANCE" hidden="1">"c20664"</definedName>
    <definedName name="IQ_GOVT_CURRENT_EXPENDITURES" hidden="1">"c20665"</definedName>
    <definedName name="IQ_GOVT_CURRENT_RECEIPTS" hidden="1">"c20666"</definedName>
    <definedName name="IQ_GOVT_ENTERPRISE_SURPLUS" hidden="1">"c20667"</definedName>
    <definedName name="IQ_GOVT_EXPENDITURES" hidden="1">"c20668"</definedName>
    <definedName name="IQ_GOVT_EXPENDITURES_FEDERAL" hidden="1">"c20669"</definedName>
    <definedName name="IQ_GOVT_GROSS_INVEST" hidden="1">"c20673"</definedName>
    <definedName name="IQ_GOVT_GROSS_INVEST_EQUIP" hidden="1">"c20674"</definedName>
    <definedName name="IQ_GOVT_GROSS_INVEST_FEDERAL" hidden="1">"c20676"</definedName>
    <definedName name="IQ_GOVT_GROSS_INVEST_FEDERAL_DEF_EQUIP" hidden="1">"c20679"</definedName>
    <definedName name="IQ_GOVT_GROSS_INVEST_FEDERAL_DEFENSE_STRUCTURES" hidden="1">"c20677"</definedName>
    <definedName name="IQ_GOVT_GROSS_INVEST_FEDERAL_EQUIP" hidden="1">"c20680"</definedName>
    <definedName name="IQ_GOVT_GROSS_INVEST_FEDERAL_NONDEF_EQUIP" hidden="1">"c20682"</definedName>
    <definedName name="IQ_GOVT_GROSS_INVEST_FEDERAL_NONDEFENSE_STRUCTURES" hidden="1">"c24741"</definedName>
    <definedName name="IQ_GOVT_GROSS_INVEST_FEDERAL_STRUCTURES" hidden="1">"c20683"</definedName>
    <definedName name="IQ_GOVT_GROSS_INVEST_STATE_LOCAL_EQUIP" hidden="1">"c20685"</definedName>
    <definedName name="IQ_GOVT_GROSS_INVEST_STATE_LOCAL_STRUCTURES" hidden="1">"c20686"</definedName>
    <definedName name="IQ_GOVT_GROSS_INVEST_STRUCTURES" hidden="1">"c20687"</definedName>
    <definedName name="IQ_GOVT_INTEREST_PAYMENTS" hidden="1">"c20688"</definedName>
    <definedName name="IQ_GOVT_INTEREST_PAYMENTS_PERSON" hidden="1">"c20689"</definedName>
    <definedName name="IQ_GOVT_INTEREST_PAYMENTS_WORLD" hidden="1">"c20690"</definedName>
    <definedName name="IQ_GOVT_NET_BORROWING" hidden="1">"c20691"</definedName>
    <definedName name="IQ_GOVT_NET_PURCHASE_NONPRODUCED_ASSETS" hidden="1">"c20692"</definedName>
    <definedName name="IQ_GOVT_NET_SAVING" hidden="1">"c20693"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AL_EXPENDITURES" hidden="1">"c20694"</definedName>
    <definedName name="IQ_GOVT_REAL_EXPENDITURES_FEDERAL" hidden="1">"c20695"</definedName>
    <definedName name="IQ_GOVT_REAL_GROSS_INVEST" hidden="1">"c20699"</definedName>
    <definedName name="IQ_GOVT_REAL_GROSS_INVEST_EQUIP" hidden="1">"c20700"</definedName>
    <definedName name="IQ_GOVT_REAL_GROSS_INVEST_FEDERAL" hidden="1">"c20701"</definedName>
    <definedName name="IQ_GOVT_REAL_GROSS_INVEST_FEDERAL_DEF_EQUIP" hidden="1">"c20704"</definedName>
    <definedName name="IQ_GOVT_REAL_GROSS_INVEST_FEDERAL_DEFENSE_STRUCTURES" hidden="1">"c20702"</definedName>
    <definedName name="IQ_GOVT_REAL_GROSS_INVEST_FEDERAL_EQUIP" hidden="1">"c20705"</definedName>
    <definedName name="IQ_GOVT_REAL_GROSS_INVEST_FEDERAL_NONDEF_EQUIP" hidden="1">"c20707"</definedName>
    <definedName name="IQ_GOVT_REAL_GROSS_INVEST_FEDERAL_NONDEFENSE_STRUCTURES" hidden="1">"c24742"</definedName>
    <definedName name="IQ_GOVT_REAL_GROSS_INVEST_FEDERAL_STRUCTURES" hidden="1">"c20708"</definedName>
    <definedName name="IQ_GOVT_REAL_GROSS_INVEST_STATE_LOCAL_EQUIP" hidden="1">"c20710"</definedName>
    <definedName name="IQ_GOVT_REAL_GROSS_INVEST_STATE_LOCAL_STRUCTURES" hidden="1">"c20711"</definedName>
    <definedName name="IQ_GOVT_REAL_GROSS_INVEST_STRUCTURES" hidden="1">"c20712"</definedName>
    <definedName name="IQ_GOVT_REAL_RECEIPTS_CONSUM_INVEST_RESIDUAL" hidden="1">"c20717"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ASSETS" hidden="1">"c20719"</definedName>
    <definedName name="IQ_GOVT_RECEIPTS_ASSETS_DIVIDENDS" hidden="1">"c20720"</definedName>
    <definedName name="IQ_GOVT_RECEIPTS_ASSETS_INTEREST" hidden="1">"c20721"</definedName>
    <definedName name="IQ_GOVT_RECEIPTS_ASSETS_RENT" hidden="1">"c20722"</definedName>
    <definedName name="IQ_GOVT_RECEIPTS_EXPENSITURES_OTHER" hidden="1">"c20728"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TRANSFER" hidden="1">"c20729"</definedName>
    <definedName name="IQ_GOVT_RECEIPTS_TRANSFER_BUSINESS" hidden="1">"c20730"</definedName>
    <definedName name="IQ_GOVT_RECEIPTS_TRANSFER_PERSONAL" hidden="1">"c20731"</definedName>
    <definedName name="IQ_GOVT_RECEIPTS_YOY" hidden="1">"c7317"</definedName>
    <definedName name="IQ_GOVT_RECEIPTS_YOY_FC" hidden="1">"c8197"</definedName>
    <definedName name="IQ_GOVT_SOCIAL_BENEFITS" hidden="1">"c20732"</definedName>
    <definedName name="IQ_GOVT_SOCIAL_BENEFITS_PERSONS" hidden="1">"c20733"</definedName>
    <definedName name="IQ_GOVT_SOCIAL_BENEFITS_WORLD" hidden="1">"c20734"</definedName>
    <definedName name="IQ_GOVT_SOCIAL_INSURANCE_FUNDS" hidden="1">"c20735"</definedName>
    <definedName name="IQ_GOVT_SUBSIDIES" hidden="1">"c20736"</definedName>
    <definedName name="IQ_GOVT_TAX_RECEIPTS" hidden="1">"c20737"</definedName>
    <definedName name="IQ_GOVT_TAX_RECEIPTS_CORPORATE" hidden="1">"c20738"</definedName>
    <definedName name="IQ_GOVT_TAX_RECEIPTS_CORPORATE_FED_RESERVE" hidden="1">"c20739"</definedName>
    <definedName name="IQ_GOVT_TAX_RECEIPTS_CORPORATE_OTHER" hidden="1">"c20740"</definedName>
    <definedName name="IQ_GOVT_TAX_RECEIPTS_CUSTOMS" hidden="1">"c20741"</definedName>
    <definedName name="IQ_GOVT_TAX_RECEIPTS_EXCISE" hidden="1">"c20742"</definedName>
    <definedName name="IQ_GOVT_TAX_RECEIPTS_PERSONAL" hidden="1">"c20743"</definedName>
    <definedName name="IQ_GOVT_TAX_RECEIPTS_PRODUCTION_IMPORTS" hidden="1">"c20744"</definedName>
    <definedName name="IQ_GOVT_TAX_RECEIPTS_WORLD" hidden="1">"c20745"</definedName>
    <definedName name="IQ_GOVT_TOTAL_EXPENDITURES" hidden="1">"c20746"</definedName>
    <definedName name="IQ_GOVT_TOTAL_RECEIPTS" hidden="1">"c20747"</definedName>
    <definedName name="IQ_GOVT_TRANSFER_PAYMENTS" hidden="1">"c20748"</definedName>
    <definedName name="IQ_GOVT_TRANSFER_PAYMENTS_OTHER" hidden="1">"c20749"</definedName>
    <definedName name="IQ_GOVT_TRANSFER_PAYMENTS_OTHER_STATE_LOCAL" hidden="1">"c20750"</definedName>
    <definedName name="IQ_GOVT_TRANSFER_PAYMENTS_OTHER_WORLD" hidden="1">"c20751"</definedName>
    <definedName name="IQ_GOVT_WAGE_ACCRUAL" hidden="1">"c20752"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"c17750"</definedName>
    <definedName name="IQ_GROSS_INTAN_ASSETS" hidden="1">"c17748"</definedName>
    <definedName name="IQ_GROSS_LIFE_EARNED" hidden="1">"c2737"</definedName>
    <definedName name="IQ_GROSS_LIFE_IN_FORCE" hidden="1">"c2767"</definedName>
    <definedName name="IQ_GROSS_LOAN_AVG_LOANS_THRIFT" hidden="1">"c25636"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UARANTEED_PORTION_OTHER_LOANS_LEASES_EXCLUDE_REBOOKED_GNMA_LOANS_DUE_90_THRIFT" hidden="1">"c25280"</definedName>
    <definedName name="IQ_GUARANTEED_PORTION_OTHER_LOANS_LEASES_EXCLUDE_REBOOKED_GNMA_LOANS_NON_ACCRUAL_THRIFT" hidden="1">"c25301"</definedName>
    <definedName name="IQ_GUARTANTEED_PORTION_OTHER_LOANS_LEASES_EXCLUDE_REBOOKED_GNMA_LOANS_DUE_30_89_THRIFT" hidden="1">"c25259"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CM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CM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CM" hidden="1">"c1470"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"c24736"</definedName>
    <definedName name="IQ_HEDGING_ACTIVITIES" hidden="1">"c17899"</definedName>
    <definedName name="IQ_HEDGING_ACTIVITIES_PCT" hidden="1">"c18013"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REUT" hidden="1">"c5317"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INSTITUTION_TYPE" hidden="1">"c24729"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QUITY_ASSETS" hidden="1">"c26966"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EQUITY_LOANS_TOTAL_LOANS_THRIFT" hidden="1">"c25748"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MPROVEMENT_LOANS_NOT_SECURED_RE_THRIFT" hidden="1">"c24860"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30YR_MORTGAGE" hidden="1">"c20753"</definedName>
    <definedName name="IQ_HOUSING_COMPLETION" hidden="1">"c20754"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FC_UNUSED_UNUSED_UNUSED" hidden="1">"c8422"</definedName>
    <definedName name="IQ_HOUSING_COMPLETIONS_SINGLE_FAM_APR_UNUSED" hidden="1">"c7542"</definedName>
    <definedName name="IQ_HOUSING_COMPLETIONS_SINGLE_FAM_APR_UNUSED_UNUSED_UNUSED" hidden="1">"c7542"</definedName>
    <definedName name="IQ_HOUSING_COMPLETIONS_SINGLE_FAM_FC_UNUSED" hidden="1">"c7762"</definedName>
    <definedName name="IQ_HOUSING_COMPLETIONS_SINGLE_FAM_FC_UNUSED_UNUSED_UNUSED" hidden="1">"c7762"</definedName>
    <definedName name="IQ_HOUSING_COMPLETIONS_SINGLE_FAM_POP_FC_UNUSED" hidden="1">"c7982"</definedName>
    <definedName name="IQ_HOUSING_COMPLETIONS_SINGLE_FAM_POP_FC_UNUSED_UNUSED_UNUSED" hidden="1">"c7982"</definedName>
    <definedName name="IQ_HOUSING_COMPLETIONS_SINGLE_FAM_POP_UNUSED" hidden="1">"c7102"</definedName>
    <definedName name="IQ_HOUSING_COMPLETIONS_SINGLE_FAM_POP_UNUSED_UNUSED_UNUSED" hidden="1">"c7102"</definedName>
    <definedName name="IQ_HOUSING_COMPLETIONS_SINGLE_FAM_UNUSED" hidden="1">"c6882"</definedName>
    <definedName name="IQ_HOUSING_COMPLETIONS_SINGLE_FAM_UNUSED_UNUSED_UNUSED" hidden="1">"c6882"</definedName>
    <definedName name="IQ_HOUSING_COMPLETIONS_SINGLE_FAM_YOY_FC_UNUSED" hidden="1">"c8202"</definedName>
    <definedName name="IQ_HOUSING_COMPLETIONS_SINGLE_FAM_YOY_FC_UNUSED_UNUSED_UNUSED" hidden="1">"c8202"</definedName>
    <definedName name="IQ_HOUSING_COMPLETIONS_SINGLE_FAM_YOY_UNUSED" hidden="1">"c7322"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CONSTRUCTION_PERMITS" hidden="1">"c20755"</definedName>
    <definedName name="IQ_HOUSING_CONSTRUCTION_PRIVATE" hidden="1">"c20756"</definedName>
    <definedName name="IQ_HOUSING_EXISTING_HOME_SALES" hidden="1">"c20757"</definedName>
    <definedName name="IQ_HOUSING_HOMEOWNER_VACANCY" hidden="1">"c20758"</definedName>
    <definedName name="IQ_HOUSING_HOMEOWNERSHIP_RATE" hidden="1">"c20759"</definedName>
    <definedName name="IQ_HOUSING_MEDIAN_SALES_PRICE" hidden="1">"c20760"</definedName>
    <definedName name="IQ_HOUSING_NEW_HOME_SALES" hidden="1">"c20761"</definedName>
    <definedName name="IQ_HOUSING_PENDING_HOME_SALE_INDEX" hidden="1">"c20762"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RENTAL_VACANCY" hidden="1">"c20763"</definedName>
    <definedName name="IQ_HOUSING_START" hidden="1">"c20764"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_INV_SEC_THRIFT" hidden="1">"c25669"</definedName>
    <definedName name="IQ_HTM_SEC_TIER_1_CAPITAL_THRIFT" hidden="1">"c25629"</definedName>
    <definedName name="IQ_HTM_SECURITIES_TIER_1_FFIEC" hidden="1">"c13342"</definedName>
    <definedName name="IQ_HYBRID_CAPITAL" hidden="1">"c15245"</definedName>
    <definedName name="IQ_HYBRID_STRUCTURED_PRODUCTS_AFS_AMORT_COST_FFIEC" hidden="1">"c20502"</definedName>
    <definedName name="IQ_HYBRID_STRUCTURED_PRODUCTS_AFS_FAIR_VAL_FFIEC" hidden="1">"c20467"</definedName>
    <definedName name="IQ_HYBRID_STRUCTURED_PRODUCTS_AVAIL_SALE_FFIEC" hidden="1">"c15265"</definedName>
    <definedName name="IQ_HYBRID_STRUCTURED_PRODUCTS_FFIEC" hidden="1">"c15262"</definedName>
    <definedName name="IQ_HYBRID_STRUCTURED_PRODUCTS_HTM_AMORT_COST_FFIEC" hidden="1">"c20450"</definedName>
    <definedName name="IQ_HYBRID_STRUCTURED_PRODUCTS_HTM_FAIR_VAL_FFIEC" hidden="1">"c20485"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CHARGES_DEBT_EQUITY_SEC_THRIFT" hidden="1">"c24777"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FC_UNUSED_UNUSED_UNUSED" hidden="1">"c8523"</definedName>
    <definedName name="IQ_IMPORTS_GOODS_REAL_SAAR_APR_UNUSED" hidden="1">"c7643"</definedName>
    <definedName name="IQ_IMPORTS_GOODS_REAL_SAAR_APR_UNUSED_UNUSED_UNUSED" hidden="1">"c7643"</definedName>
    <definedName name="IQ_IMPORTS_GOODS_REAL_SAAR_FC_UNUSED" hidden="1">"c7863"</definedName>
    <definedName name="IQ_IMPORTS_GOODS_REAL_SAAR_FC_UNUSED_UNUSED_UNUSED" hidden="1">"c7863"</definedName>
    <definedName name="IQ_IMPORTS_GOODS_REAL_SAAR_POP_FC_UNUSED" hidden="1">"c8083"</definedName>
    <definedName name="IQ_IMPORTS_GOODS_REAL_SAAR_POP_FC_UNUSED_UNUSED_UNUSED" hidden="1">"c8083"</definedName>
    <definedName name="IQ_IMPORTS_GOODS_REAL_SAAR_POP_UNUSED" hidden="1">"c7203"</definedName>
    <definedName name="IQ_IMPORTS_GOODS_REAL_SAAR_POP_UNUSED_UNUSED_UNUSED" hidden="1">"c7203"</definedName>
    <definedName name="IQ_IMPORTS_GOODS_REAL_SAAR_UNUSED" hidden="1">"c6983"</definedName>
    <definedName name="IQ_IMPORTS_GOODS_REAL_SAAR_UNUSED_UNUSED_UNUSED" hidden="1">"c6983"</definedName>
    <definedName name="IQ_IMPORTS_GOODS_REAL_SAAR_YOY_FC_UNUSED" hidden="1">"c8303"</definedName>
    <definedName name="IQ_IMPORTS_GOODS_REAL_SAAR_YOY_FC_UNUSED_UNUSED_UNUSED" hidden="1">"c8303"</definedName>
    <definedName name="IQ_IMPORTS_GOODS_REAL_SAAR_YOY_UNUSED" hidden="1">"c7423"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FC_UNUSED_UNUSED_UNUSED" hidden="1">"c8429"</definedName>
    <definedName name="IQ_IMPORTS_GOODS_SERVICES_APR_UNUSED" hidden="1">"c7549"</definedName>
    <definedName name="IQ_IMPORTS_GOODS_SERVICES_APR_UNUSED_UNUSED_UNUSED" hidden="1">"c7549"</definedName>
    <definedName name="IQ_IMPORTS_GOODS_SERVICES_FC_UNUSED" hidden="1">"c7769"</definedName>
    <definedName name="IQ_IMPORTS_GOODS_SERVICES_FC_UNUSED_UNUSED_UNUSED" hidden="1">"c7769"</definedName>
    <definedName name="IQ_IMPORTS_GOODS_SERVICES_POP_FC_UNUSED" hidden="1">"c7989"</definedName>
    <definedName name="IQ_IMPORTS_GOODS_SERVICES_POP_FC_UNUSED_UNUSED_UNUSED" hidden="1">"c7989"</definedName>
    <definedName name="IQ_IMPORTS_GOODS_SERVICES_POP_UNUSED" hidden="1">"c7109"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FC_UNUSED_UNUSED_UNUSED" hidden="1">"c8524"</definedName>
    <definedName name="IQ_IMPORTS_GOODS_SERVICES_REAL_SAAR_APR_UNUSED" hidden="1">"c7644"</definedName>
    <definedName name="IQ_IMPORTS_GOODS_SERVICES_REAL_SAAR_APR_UNUSED_UNUSED_UNUSED" hidden="1">"c7644"</definedName>
    <definedName name="IQ_IMPORTS_GOODS_SERVICES_REAL_SAAR_FC_UNUSED" hidden="1">"c7864"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FC_UNUSED_UNUSED_UNUSED" hidden="1">"c8084"</definedName>
    <definedName name="IQ_IMPORTS_GOODS_SERVICES_REAL_SAAR_POP_UNUSED" hidden="1">"c7204"</definedName>
    <definedName name="IQ_IMPORTS_GOODS_SERVICES_REAL_SAAR_POP_UNUSED_UNUSED_UNUSED" hidden="1">"c7204"</definedName>
    <definedName name="IQ_IMPORTS_GOODS_SERVICES_REAL_SAAR_UNUSED" hidden="1">"c6984"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FC_UNUSED_UNUSED_UNUSED" hidden="1">"c8304"</definedName>
    <definedName name="IQ_IMPORTS_GOODS_SERVICES_REAL_SAAR_YOY_UNUSED" hidden="1">"c7424"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FC_UNUSED_UNUSED_UNUSED" hidden="1">"c8209"</definedName>
    <definedName name="IQ_IMPORTS_GOODS_SERVICES_YOY_UNUSED" hidden="1">"c7329"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ORTS_USD" hidden="1">"c20765"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CM" hidden="1">"c550"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BEFORE_EXTRAORDINARY_ITEMS_AVG_ASSETS_THRIFT" hidden="1">"c25658"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STATEMENT_AP" hidden="1">"c25877"</definedName>
    <definedName name="IQ_INCOME_STATEMENT_AP_CO" hidden="1">"c25878"</definedName>
    <definedName name="IQ_INCOME_STATEMENT_INDUSTRY" hidden="1">"c25873"</definedName>
    <definedName name="IQ_INCOME_STATEMENT_INDUSTRY_CO" hidden="1">"c25874"</definedName>
    <definedName name="IQ_INCOME_STATEMENT_STANDARD" hidden="1">"c25875"</definedName>
    <definedName name="IQ_INCOME_STATEMENT_STANDARD_CO" hidden="1">"c25876"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OME_TAXES_PRETAX_NET_OPERATING_INCOME_THRIFT" hidden="1">"c25693"</definedName>
    <definedName name="IQ_INCOME_TAXES_THRIFT" hidden="1">"c24795"</definedName>
    <definedName name="IQ_INCREASE_INT_INCOME_FFIEC" hidden="1">"c13063"</definedName>
    <definedName name="IQ_IND_PROD_INDEX_GROWTH" hidden="1">"c20766"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PROVIDED_DIVIDEND" hidden="1">"c19252"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DUSTRIAL_AUTO_SALES_DOMESTIC" hidden="1">"c20767"</definedName>
    <definedName name="IQ_INDUSTRIAL_AUTO_SALES_FOREIGN" hidden="1">"c20768"</definedName>
    <definedName name="IQ_INDUSTRIAL_AUTO_SALES_TOTAL" hidden="1">"c20769"</definedName>
    <definedName name="IQ_INDUSTRIAL_CAPACITY_UTILIZATION" hidden="1">"c20770"</definedName>
    <definedName name="IQ_INDUSTRIAL_IPI" hidden="1">"c20771"</definedName>
    <definedName name="IQ_INDUSTRIAL_MV_ASSEMBLIES_AUTO" hidden="1">"c20772"</definedName>
    <definedName name="IQ_INDUSTRIAL_MV_ASSEMBLIES_TOTAL" hidden="1">"c20773"</definedName>
    <definedName name="IQ_INDUSTRIAL_MV_ASSEMBLIES_TRUCKS" hidden="1">"c20774"</definedName>
    <definedName name="IQ_INDUSTRIAL_MV_ASSEMBLIES_TRUCKS_HEAVY" hidden="1">"c20775"</definedName>
    <definedName name="IQ_INDUSTRIAL_MV_ASSEMBLIES_TRUCKS_LIGHT" hidden="1">"c20776"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CPI_APPAREL" hidden="1">"c20777"</definedName>
    <definedName name="IQ_INFLATION_CPI_EDUCATION" hidden="1">"c20778"</definedName>
    <definedName name="IQ_INFLATION_CPI_FOOD" hidden="1">"c20779"</definedName>
    <definedName name="IQ_INFLATION_CPI_HOUSING" hidden="1">"c20780"</definedName>
    <definedName name="IQ_INFLATION_CPI_MEDICAL" hidden="1">"c20781"</definedName>
    <definedName name="IQ_INFLATION_CPI_OTHER" hidden="1">"c20782"</definedName>
    <definedName name="IQ_INFLATION_CPI_RECREATION" hidden="1">"c20783"</definedName>
    <definedName name="IQ_INFLATION_CPI_TRANSPORTATION" hidden="1">"c20784"</definedName>
    <definedName name="IQ_INFLATION_CPI_TRANSPORTATION_PUBLIC" hidden="1">"c20785"</definedName>
    <definedName name="IQ_INFLATION_CPI_URBAN_ALL" hidden="1">"c20786"</definedName>
    <definedName name="IQ_INFLATION_PPI_FINISHED_GOODS" hidden="1">"c20787"</definedName>
    <definedName name="IQ_INFLATION_PPI_FINISHED_GOODS_EX_FOOD_ENERGY" hidden="1">"c20788"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CM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"c24737"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_TYPE" hidden="1">"c24730"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"c24738"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SURED_GUARANTEED_AGENCY_US_SPONSORED_ENTERPRISE_THRIFT" hidden="1">"c24830"</definedName>
    <definedName name="IQ_INT_ADVANCES_FHLB_THRIFT" hidden="1">"c24759"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COMM_LOANS_LEASES_THRIFT" hidden="1">"c24748"</definedName>
    <definedName name="IQ_INT_CONSUMER_LOANS_LEASES_THRIFT" hidden="1">"c24749"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EPOSITS_INV_SEC_THRIFT" hidden="1">"c24745"</definedName>
    <definedName name="IQ_INT_DEPOSITS_THRIFT" hidden="1">"c24757"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ARNING_DEPOSITS_FHLBS_THRIFT" hidden="1">"c24819"</definedName>
    <definedName name="IQ_INT_ESCROWS_THRIFT" hidden="1">"c24758"</definedName>
    <definedName name="IQ_INT_EXP_AVG_ASSETS_FFIEC" hidden="1">"c13357"</definedName>
    <definedName name="IQ_INT_EXP_AVG_ASSETS_THRIFT" hidden="1">"c25648"</definedName>
    <definedName name="IQ_INT_EXP_AVG_EARNING_ASSETS_THRIFT" hidden="1">"c25667"</definedName>
    <definedName name="IQ_INT_EXP_BR" hidden="1">"c586"</definedName>
    <definedName name="IQ_INT_EXP_CM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FULLY_INSURED_BROKERED_DEPOSITS_THRIFT" hidden="1">"c24982"</definedName>
    <definedName name="IQ_INT_EXP_INCL_CAP" hidden="1">"c2988"</definedName>
    <definedName name="IQ_INT_EXP_INS" hidden="1">"c589"</definedName>
    <definedName name="IQ_INT_EXP_LTD" hidden="1">"c2086"</definedName>
    <definedName name="IQ_INT_EXP_OTHER_BROKERED_DEPOSITS_THRIFT" hidden="1">"c24983"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CM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AVG_ASSETS_THRIFT" hidden="1">"c25647"</definedName>
    <definedName name="IQ_INT_INCOME_AVG_EARNING_ASSETS_THRIFT" hidden="1">"c25666"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MBS_THRIFT" hidden="1">"c24746"</definedName>
    <definedName name="IQ_INT_MORTGAGE_COLLATERALIZED_SEC_THRIFT" hidden="1">"c24761"</definedName>
    <definedName name="IQ_INT_MORTGAGE_LOANS_THRIFT" hidden="1">"c24747"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ONLY_STRIP_RECEIVABLES_OTHER_INSTRUMENTS_THRIFT" hidden="1">"c24891"</definedName>
    <definedName name="IQ_INT_OTHER_BORROWINGS_THRIFT" hidden="1">"c24762"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DEBT_THRIFT" hidden="1">"c24760"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_YIELD_DEPOSITS_INV_SEC_THRIFT" hidden="1">"c25679"</definedName>
    <definedName name="IQ_INT_YIELD_MBS_THRIFT" hidden="1">"c25678"</definedName>
    <definedName name="IQ_INTANGIBLE_ASSETS_ADJUSTED_ASSETS_THRIFT" hidden="1">"c25036"</definedName>
    <definedName name="IQ_INTANGIBLE_ASSETS_T1_THRIFT" hidden="1">"c25027"</definedName>
    <definedName name="IQ_INTANGIBLES_NET" hidden="1">"c1407"</definedName>
    <definedName name="IQ_INTEL_EPS_EST" hidden="1">"c24729"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ALL_OTHER_ACCOUNTS_THRIFT" hidden="1">"c25424"</definedName>
    <definedName name="IQ_INTEREST_BEARING_DEPOSITS_DOMESTIC_FDIC" hidden="1">"c6478"</definedName>
    <definedName name="IQ_INTEREST_BEARING_DEPOSITS_EMPLOYEE_BENEFIT_RETIREMENT_RELATED_ACCOUNTS_THRIFT" hidden="1">"c25408"</definedName>
    <definedName name="IQ_INTEREST_BEARING_DEPOSITS_FDIC" hidden="1">"c6373"</definedName>
    <definedName name="IQ_INTEREST_BEARING_DEPOSITS_FOREIGN_FDIC" hidden="1">"c6485"</definedName>
    <definedName name="IQ_INTEREST_BEARING_DEPOSITS_PERSONAL_TRUST_AGENCY_INV_MANAGEMENT_AGENCY_ACCOUNTS_THRIFT_THRIFT" hidden="1">"c25392"</definedName>
    <definedName name="IQ_INTEREST_BEARING_TRANS_DOM_QUARTERLY_AVG_FFIEC" hidden="1">"c15484"</definedName>
    <definedName name="IQ_INTEREST_CASH_DEPOSITS" hidden="1">"c2255"</definedName>
    <definedName name="IQ_INTEREST_CREDITED_DEPOSITS_THRIFT" hidden="1">"c25344"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TRACO_INC_CREDITS_FIDUCIARY_RELATED_SERVICES_THRIFT" hidden="1">"c24814"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IN_UNREGISTERED_FUNDS_PRIVATE_EQUITY_INV_ALL_OTHER_ACCOUNTS_THRIFT" hidden="1">"c25433"</definedName>
    <definedName name="IQ_INV_IN_UNREGISTERED_FUNDS_PRIVATE_EQUITY_INV_EMPLOYEE_BENEFIT_RETIREMENT_RELATED_ACCOUNTS_THRIFT" hidden="1">"c25417"</definedName>
    <definedName name="IQ_INV_IN_UNREGISTERED_FUNDS_PRIVATE_EQUITY_INV_PERSONAL_TRUST_AGENCY_INV_MANAGEMENT_ACCOUNTS_THRIFT" hidden="1">"c25401"</definedName>
    <definedName name="IQ_INV_MANAGEMENT_INV_ADVISORY_AGENCY_ACCOUNTS_GROSS_LOSSES_MANAGED_ACCOUNTS_THRIFT" hidden="1">"c25463"</definedName>
    <definedName name="IQ_INV_MANAGEMENT_INV_ADVISORY_AGENCY_ACCOUNTS_GROSS_LOSSES_NONMANAGED_ACCOUNTS_THRIFT" hidden="1">"c25468"</definedName>
    <definedName name="IQ_INV_MANAGEMENT_INV_ADVISORY_AGENCY_ACCOUNTS_MANAGED_ASSETS_THRIFT" hidden="1">"c25353"</definedName>
    <definedName name="IQ_INV_MANAGEMENT_INV_ADVISORY_AGENCY_ACCOUNTS_NONMANAGED_ASSETS_THRIFT" hidden="1">"c25374"</definedName>
    <definedName name="IQ_INV_MANAGEMENT_INV_ADVISORY_AGENCY_ACCOUNTS_NUMBER_MANAGED_ACCOUNTS_THRIFT" hidden="1">"c25364"</definedName>
    <definedName name="IQ_INV_MANAGEMENT_INV_ADVISORY_AGENCY_ACCOUNTS_NUMBER_NONMANAGED_ACCOUNTS_THRIFT" hidden="1">"c25386"</definedName>
    <definedName name="IQ_INV_MANAGEMENT_INV_ADVISORY_AGENCY_ACCOUNTS_RECOVERIES_THRIFT" hidden="1">"c25473"</definedName>
    <definedName name="IQ_INV_METHOD" hidden="1">"c621"</definedName>
    <definedName name="IQ_INV_MGMT_ADVISORY_AGENCY_ACCOUNTS_INC_THRIFT" hidden="1">"c24806"</definedName>
    <definedName name="IQ_INV_NONCONTROLLING_INTERESTS_IN_SUBS_T1_THRIFT" hidden="1">"c25022"</definedName>
    <definedName name="IQ_INV_REL_ID" hidden="1">"c15220"</definedName>
    <definedName name="IQ_INV_REL_NAME" hidden="1">"c15219"</definedName>
    <definedName name="IQ_INV_SEC_TOTAL_ASSETS_THRIFT" hidden="1">"c25697"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BREAKUP_ASSET_MBS" hidden="1">"c17796"</definedName>
    <definedName name="IQ_INVEST_BREAKUP_COMMON" hidden="1">"c17687"</definedName>
    <definedName name="IQ_INVEST_BREAKUP_CORP_DEBT" hidden="1">"c17684"</definedName>
    <definedName name="IQ_INVEST_BREAKUP_CORP_EQUITY" hidden="1">"c17689"</definedName>
    <definedName name="IQ_INVEST_BREAKUP_NON_US_GOVT" hidden="1">"c17794"</definedName>
    <definedName name="IQ_INVEST_BREAKUP_NOT_CLASSIFIED" hidden="1">"c17690"</definedName>
    <definedName name="IQ_INVEST_BREAKUP_OTHER_FIXED" hidden="1">"c17685"</definedName>
    <definedName name="IQ_INVEST_BREAKUP_PREFERRED" hidden="1">"c17688"</definedName>
    <definedName name="IQ_INVEST_BREAKUP_PUBLIC_UTIL_DEBT" hidden="1">"c17683"</definedName>
    <definedName name="IQ_INVEST_BREAKUP_STATE_MUNI" hidden="1">"c17795"</definedName>
    <definedName name="IQ_INVEST_BREAKUP_TOTAL_FIXED" hidden="1">"c17686"</definedName>
    <definedName name="IQ_INVEST_BREAKUP_TOTAL_INVEST" hidden="1">"c17691"</definedName>
    <definedName name="IQ_INVEST_BREAKUP_US_GOVT" hidden="1">"c17793"</definedName>
    <definedName name="IQ_INVEST_CREDIT_QUAL_AMORT_TYPE_1" hidden="1">"c17785"</definedName>
    <definedName name="IQ_INVEST_CREDIT_QUAL_AMORT_TYPE_1_PCT" hidden="1">"c17844"</definedName>
    <definedName name="IQ_INVEST_CREDIT_QUAL_AMORT_TYPE_2" hidden="1">"c17786"</definedName>
    <definedName name="IQ_INVEST_CREDIT_QUAL_AMORT_TYPE_2_PCT" hidden="1">"c17845"</definedName>
    <definedName name="IQ_INVEST_CREDIT_QUAL_AMORT_TYPE_3" hidden="1">"c17787"</definedName>
    <definedName name="IQ_INVEST_CREDIT_QUAL_AMORT_TYPE_3_PCT" hidden="1">"c17846"</definedName>
    <definedName name="IQ_INVEST_CREDIT_QUAL_AMORT_TYPE_4" hidden="1">"c17788"</definedName>
    <definedName name="IQ_INVEST_CREDIT_QUAL_AMORT_TYPE_4_PCT" hidden="1">"c17847"</definedName>
    <definedName name="IQ_INVEST_CREDIT_QUAL_AMORT_TYPE_5" hidden="1">"c17789"</definedName>
    <definedName name="IQ_INVEST_CREDIT_QUAL_AMORT_TYPE_5_PCT" hidden="1">"c17848"</definedName>
    <definedName name="IQ_INVEST_CREDIT_QUAL_AMORT_TYPE_6" hidden="1">"c17790"</definedName>
    <definedName name="IQ_INVEST_CREDIT_QUAL_AMORT_TYPE_6_PCT" hidden="1">"c17849"</definedName>
    <definedName name="IQ_INVEST_CREDIT_QUAL_AMORT_TYPE_OTHER" hidden="1">"c17791"</definedName>
    <definedName name="IQ_INVEST_CREDIT_QUAL_AMORT_TYPE_OTHER_PCT" hidden="1">"c17850"</definedName>
    <definedName name="IQ_INVEST_CREDIT_QUAL_AMORT_TYPE_TOTAL_FIXED" hidden="1">"c17792"</definedName>
    <definedName name="IQ_INVEST_CREDIT_QUAL_CV_TYPE_1" hidden="1">"c17769"</definedName>
    <definedName name="IQ_INVEST_CREDIT_QUAL_CV_TYPE_1_PCT" hidden="1">"c17830"</definedName>
    <definedName name="IQ_INVEST_CREDIT_QUAL_CV_TYPE_2" hidden="1">"c17770"</definedName>
    <definedName name="IQ_INVEST_CREDIT_QUAL_CV_TYPE_2_PCT" hidden="1">"c17831"</definedName>
    <definedName name="IQ_INVEST_CREDIT_QUAL_CV_TYPE_3" hidden="1">"c17771"</definedName>
    <definedName name="IQ_INVEST_CREDIT_QUAL_CV_TYPE_3_PCT" hidden="1">"c17832"</definedName>
    <definedName name="IQ_INVEST_CREDIT_QUAL_CV_TYPE_4" hidden="1">"c17772"</definedName>
    <definedName name="IQ_INVEST_CREDIT_QUAL_CV_TYPE_4_PCT" hidden="1">"c17833"</definedName>
    <definedName name="IQ_INVEST_CREDIT_QUAL_CV_TYPE_5" hidden="1">"c17773"</definedName>
    <definedName name="IQ_INVEST_CREDIT_QUAL_CV_TYPE_5_PCT" hidden="1">"c17834"</definedName>
    <definedName name="IQ_INVEST_CREDIT_QUAL_CV_TYPE_6" hidden="1">"c17774"</definedName>
    <definedName name="IQ_INVEST_CREDIT_QUAL_CV_TYPE_6_PCT" hidden="1">"c17835"</definedName>
    <definedName name="IQ_INVEST_CREDIT_QUAL_CV_TYPE_OTHER" hidden="1">"c17775"</definedName>
    <definedName name="IQ_INVEST_CREDIT_QUAL_CV_TYPE_OTHER_PCT" hidden="1">"c17836"</definedName>
    <definedName name="IQ_INVEST_CREDIT_QUAL_CV_TYPE_TOTAL_FIXED" hidden="1">"c17776"</definedName>
    <definedName name="IQ_INVEST_CREDIT_QUAL_FV_TYPE_1" hidden="1">"c17777"</definedName>
    <definedName name="IQ_INVEST_CREDIT_QUAL_FV_TYPE_1_PCT" hidden="1">"c17837"</definedName>
    <definedName name="IQ_INVEST_CREDIT_QUAL_FV_TYPE_2" hidden="1">"c17778"</definedName>
    <definedName name="IQ_INVEST_CREDIT_QUAL_FV_TYPE_2_PCT" hidden="1">"c17838"</definedName>
    <definedName name="IQ_INVEST_CREDIT_QUAL_FV_TYPE_3" hidden="1">"c17779"</definedName>
    <definedName name="IQ_INVEST_CREDIT_QUAL_FV_TYPE_3_PCT" hidden="1">"c17839"</definedName>
    <definedName name="IQ_INVEST_CREDIT_QUAL_FV_TYPE_4" hidden="1">"c17780"</definedName>
    <definedName name="IQ_INVEST_CREDIT_QUAL_FV_TYPE_4_PCT" hidden="1">"c17840"</definedName>
    <definedName name="IQ_INVEST_CREDIT_QUAL_FV_TYPE_5" hidden="1">"c17781"</definedName>
    <definedName name="IQ_INVEST_CREDIT_QUAL_FV_TYPE_5_PCT" hidden="1">"c17841"</definedName>
    <definedName name="IQ_INVEST_CREDIT_QUAL_FV_TYPE_6" hidden="1">"c17782"</definedName>
    <definedName name="IQ_INVEST_CREDIT_QUAL_FV_TYPE_6_PCT" hidden="1">"c17842"</definedName>
    <definedName name="IQ_INVEST_CREDIT_QUAL_FV_TYPE_OTHER" hidden="1">"c17783"</definedName>
    <definedName name="IQ_INVEST_CREDIT_QUAL_FV_TYPE_OTHER_PCT" hidden="1">"c17843"</definedName>
    <definedName name="IQ_INVEST_CREDIT_QUAL_FV_TYPE_TOTAL_FIXED" hidden="1">"c17784"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DETAIL_AVAIL_SALE" hidden="1">"c17692"</definedName>
    <definedName name="IQ_INVEST_DETAIL_AVAIL_SALE_AMORT" hidden="1">"c17810"</definedName>
    <definedName name="IQ_INVEST_DETAIL_HELD_MATURITY" hidden="1">"c17807"</definedName>
    <definedName name="IQ_INVEST_DETAIL_OTHER" hidden="1">"c17809"</definedName>
    <definedName name="IQ_INVEST_DETAIL_TRADING" hidden="1">"c17808"</definedName>
    <definedName name="IQ_INVEST_DETAIL_TRADING_AMORT" hidden="1">"c17811"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CM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AT_AMORT_1_5_YR" hidden="1">"c17764"</definedName>
    <definedName name="IQ_INVEST_MAT_AMORT_1_5_YR_PCT" hidden="1">"c17825"</definedName>
    <definedName name="IQ_INVEST_MAT_AMORT_1_YR" hidden="1">"c17763"</definedName>
    <definedName name="IQ_INVEST_MAT_AMORT_1_YR_PCT" hidden="1">"c17824"</definedName>
    <definedName name="IQ_INVEST_MAT_AMORT_5_10_YR" hidden="1">"c17765"</definedName>
    <definedName name="IQ_INVEST_MAT_AMORT_5_10_YR_PCT" hidden="1">"c17826"</definedName>
    <definedName name="IQ_INVEST_MAT_AMORT_AFTER_10_YR" hidden="1">"c17766"</definedName>
    <definedName name="IQ_INVEST_MAT_AMORT_AFTER_10_YR_PCT" hidden="1">"c17827"</definedName>
    <definedName name="IQ_INVEST_MAT_AMORT_ASSET_MBS" hidden="1">"c17767"</definedName>
    <definedName name="IQ_INVEST_MAT_AMORT_ASSET_MBS_PCT" hidden="1">"c17828"</definedName>
    <definedName name="IQ_INVEST_MAT_AMORT_OTHER_FIXED" hidden="1">"c17768"</definedName>
    <definedName name="IQ_INVEST_MAT_AMORT_OTHER_FIXED_PCT" hidden="1">"c17829"</definedName>
    <definedName name="IQ_INVEST_MAT_CV_1_5_YR" hidden="1">"c17752"</definedName>
    <definedName name="IQ_INVEST_MAT_CV_1_5_YR_PCT" hidden="1">"c17813"</definedName>
    <definedName name="IQ_INVEST_MAT_CV_1_YR" hidden="1">"c17751"</definedName>
    <definedName name="IQ_INVEST_MAT_CV_1_YR_PCT" hidden="1">"c17812"</definedName>
    <definedName name="IQ_INVEST_MAT_CV_5_10_YR" hidden="1">"c17753"</definedName>
    <definedName name="IQ_INVEST_MAT_CV_5_10_YR_PCT" hidden="1">"c17814"</definedName>
    <definedName name="IQ_INVEST_MAT_CV_AFTER_10_YR" hidden="1">"c17754"</definedName>
    <definedName name="IQ_INVEST_MAT_CV_AFTER_10_YR_PCT" hidden="1">"c17815"</definedName>
    <definedName name="IQ_INVEST_MAT_CV_ASSET_MBS" hidden="1">"c17755"</definedName>
    <definedName name="IQ_INVEST_MAT_CV_ASSET_MBS_PCT" hidden="1">"c17816"</definedName>
    <definedName name="IQ_INVEST_MAT_CV_OTHER_FIXED" hidden="1">"c17756"</definedName>
    <definedName name="IQ_INVEST_MAT_CV_OTHER_FIXED_PCT" hidden="1">"c17817"</definedName>
    <definedName name="IQ_INVEST_MAT_FV_1_5_YR" hidden="1">"c17758"</definedName>
    <definedName name="IQ_INVEST_MAT_FV_1_5_YR_PCT" hidden="1">"c17819"</definedName>
    <definedName name="IQ_INVEST_MAT_FV_1_YR" hidden="1">"c17757"</definedName>
    <definedName name="IQ_INVEST_MAT_FV_1_YR_PCT" hidden="1">"c17818"</definedName>
    <definedName name="IQ_INVEST_MAT_FV_5_10_YR" hidden="1">"c17759"</definedName>
    <definedName name="IQ_INVEST_MAT_FV_5_10_YR_PCT" hidden="1">"c17820"</definedName>
    <definedName name="IQ_INVEST_MAT_FV_AFTER_10_YR" hidden="1">"c17760"</definedName>
    <definedName name="IQ_INVEST_MAT_FV_AFTER_10_YR_PCT" hidden="1">"c17821"</definedName>
    <definedName name="IQ_INVEST_MAT_FV_ASSET_MBS" hidden="1">"c17761"</definedName>
    <definedName name="IQ_INVEST_MAT_FV_ASSET_MBS_PCT" hidden="1">"c17822"</definedName>
    <definedName name="IQ_INVEST_MAT_FV_OTHER_FIXED" hidden="1">"c17762"</definedName>
    <definedName name="IQ_INVEST_MAT_FV_OTHER_FIXED_PCT" hidden="1">"c17823"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CM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NVESTORS_ALL" hidden="1">"c20509"</definedName>
    <definedName name="IQ_INVESTORS_ALL_COVER" hidden="1">"c20510"</definedName>
    <definedName name="IQ_INVESTORS_ALL_ID" hidden="1">"C20508"</definedName>
    <definedName name="IQ_INVESTORS_ALL_REL" hidden="1">"c20511"</definedName>
    <definedName name="IQ_INVESTORS_ALL_STAKE" hidden="1">"c20512"</definedName>
    <definedName name="IQ_INVESTORS_CURR" hidden="1">"c20514"</definedName>
    <definedName name="IQ_INVESTORS_CURR_COVER" hidden="1">"c20515"</definedName>
    <definedName name="IQ_INVESTORS_CURR_ID" hidden="1">"c20513"</definedName>
    <definedName name="IQ_INVESTORS_CURR_RECENT_AMOUNT" hidden="1">"c20516"</definedName>
    <definedName name="IQ_INVESTORS_CURR_REL" hidden="1">"c20517"</definedName>
    <definedName name="IQ_INVESTORS_CURR_STAKE" hidden="1">"c20518"</definedName>
    <definedName name="IQ_INVESTORS_CURR_TRANSACTION_DATE" hidden="1">"c20519"</definedName>
    <definedName name="IQ_INVESTORS_CURR_TRANSACTION_ID" hidden="1">"c20520"</definedName>
    <definedName name="IQ_INVESTORS_PENDING" hidden="1">"c20522"</definedName>
    <definedName name="IQ_INVESTORS_PENDING_COVER" hidden="1">"c20523"</definedName>
    <definedName name="IQ_INVESTORS_PENDING_ID" hidden="1">"c20521"</definedName>
    <definedName name="IQ_INVESTORS_PENDING_REL" hidden="1">"c20524"</definedName>
    <definedName name="IQ_INVESTORS_PENDING_STAKE" hidden="1">"c20525"</definedName>
    <definedName name="IQ_INVESTORS_PRIOR" hidden="1">"c20526"</definedName>
    <definedName name="IQ_INVESTORS_PRIOR_ID" hidden="1">"c20527"</definedName>
    <definedName name="IQ_IPRD" hidden="1">"c644"</definedName>
    <definedName name="IQ_IPRD_SUPPLE" hidden="1">"c13813"</definedName>
    <definedName name="IQ_IRA_KEOGH_ACCOUNTS_FDIC" hidden="1">"c6496"</definedName>
    <definedName name="IQ_IRA_KEOGH_ACCOUNTS_GREATER_THAN_100000_INCLUDED_IN_TIME_DEPOSITS_THRIFT" hidden="1">"c25004"</definedName>
    <definedName name="IQ_IRA_KEOGH_ACCOUNTS_THRIFT" hidden="1">"c24994"</definedName>
    <definedName name="IQ_IRAS_HSAS_SIMILAR_ACCOUNTS_MANAGED_ASSETS_THRIFT" hidden="1">"c25351"</definedName>
    <definedName name="IQ_IRAS_HSAS_SIMILAR_ACCOUNTS_NONMANAGED_ASSETS_THRIFT" hidden="1">"c25372"</definedName>
    <definedName name="IQ_IRAS_HSAS_SIMILAR_ACCOUNTS_NUMBER_MANAGED_ACCOUNTS_THRIFT" hidden="1">"c25362"</definedName>
    <definedName name="IQ_IRAS_HSAS_SIMILAR_ACCOUNTS_NUMBER_NONMANAGED_ACCOUNTS_THRIFT" hidden="1">"c25384"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FC_UNUSED_UNUSED_UNUSED" hidden="1">"c8443"</definedName>
    <definedName name="IQ_ISM_SERVICES_APR_UNUSED" hidden="1">"c7563"</definedName>
    <definedName name="IQ_ISM_SERVICES_APR_UNUSED_UNUSED_UNUSED" hidden="1">"c7563"</definedName>
    <definedName name="IQ_ISM_SERVICES_FC_UNUSED" hidden="1">"c7783"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FC_UNUSED_UNUSED_UNUSED" hidden="1">"c8003"</definedName>
    <definedName name="IQ_ISM_SERVICES_POP_UNUSED" hidden="1">"c7123"</definedName>
    <definedName name="IQ_ISM_SERVICES_POP_UNUSED_UNUSED_UNUSED" hidden="1">"c7123"</definedName>
    <definedName name="IQ_ISM_SERVICES_UNUSED" hidden="1">"c6903"</definedName>
    <definedName name="IQ_ISM_SERVICES_UNUSED_UNUSED_UNUSED" hidden="1">"c6903"</definedName>
    <definedName name="IQ_ISM_SERVICES_YOY_FC_UNUSED" hidden="1">"c8223"</definedName>
    <definedName name="IQ_ISM_SERVICES_YOY_FC_UNUSED_UNUSED_UNUSED" hidden="1">"c8223"</definedName>
    <definedName name="IQ_ISM_SERVICES_YOY_UNUSED" hidden="1">"c7343"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FNMA_FHLMC_GNMA_THRIFT" hidden="1">"c24833"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ISSUES_IN_DEFAULT_PRINCIPAL_AMT_OUTSTANDING_THRIFT" hidden="1">"c25442"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KEY_PERSON_LIFE_INSURANCE_THRIFT" hidden="1">"c24885"</definedName>
    <definedName name="IQ_LABOR_BENEFITS_CIVILIANS" hidden="1">"c20789"</definedName>
    <definedName name="IQ_LABOR_BENEFITS_GOVT" hidden="1">"c20790"</definedName>
    <definedName name="IQ_LABOR_BENEFITS_PRIVATE_INDUSTRY" hidden="1">"c20791"</definedName>
    <definedName name="IQ_LABOR_COMP_CIVILIANS" hidden="1">"c20792"</definedName>
    <definedName name="IQ_LABOR_COMP_GOVT" hidden="1">"c20793"</definedName>
    <definedName name="IQ_LABOR_COMP_PRIVATE_INDUSTRY" hidden="1">"c20794"</definedName>
    <definedName name="IQ_LABOR_NONFARM_PAYROLL" hidden="1">"c20795"</definedName>
    <definedName name="IQ_LABOR_UNEMPLOYMENT_CLAIMS" hidden="1">"c20796"</definedName>
    <definedName name="IQ_LABOR_UNEMPLOYMENT_CLAIMS_4WEEK" hidden="1">"c20797"</definedName>
    <definedName name="IQ_LABOR_UNEMPLOYMENT_RATE" hidden="1">"c20798"</definedName>
    <definedName name="IQ_LABOR_UNEMPLOYMENT_RATE_PCT_INSURED" hidden="1">"c20799"</definedName>
    <definedName name="IQ_LABOR_WAGES_CIVILIANS" hidden="1">"c20800"</definedName>
    <definedName name="IQ_LABOR_WAGES_GOVT" hidden="1">"c20801"</definedName>
    <definedName name="IQ_LABOR_WAGES_PRIVATE_INDUSTRY" hidden="1">"c20802"</definedName>
    <definedName name="IQ_LAND" hidden="1">"c645"</definedName>
    <definedName name="IQ_LAND_LOANS_IN_PROCESS_FORECLOSURE_THRIFT" hidden="1">"c25309"</definedName>
    <definedName name="IQ_LAND_LOANS_TOTAL_LOANS_THRIFT" hidden="1">"c25747"</definedName>
    <definedName name="IQ_LAND_MINERAL_RIGHTS_TO_PPE_GROSS_COAL" hidden="1">"c15949"</definedName>
    <definedName name="IQ_LAND_MINERAL_RIGHTS_TO_PPE_NET_COAL" hidden="1">"c15950"</definedName>
    <definedName name="IQ_LAND_PML_ADJUSTED_NCOS_TOTAL_THRIFT" hidden="1">"c25208"</definedName>
    <definedName name="IQ_LAND_PML_GVA_CHARGE_OFFS_THRIFT" hidden="1">"c25123"</definedName>
    <definedName name="IQ_LAND_PML_GVA_RECOVERIES_THRIFT" hidden="1">"c25154"</definedName>
    <definedName name="IQ_LAND_PML_SVA_PROVISIONS_TRANSFERS_FROM_GVA_TOTAL_THRIFT" hidden="1">"c25177"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CEIVABLES_THRIFT" hidden="1">"c24857"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HOLD_IMPROVEMENT" hidden="1">"c17549"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EXP_THRIFT" hidden="1">"c24789"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CM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TTERS_CREDIT_THRIFT" hidden="1">"c25612"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_LIQUID_ASSETS_THRIFT" hidden="1">"c25626"</definedName>
    <definedName name="IQ_LIQUID_ASSETS_NONCORE_FUNDING_FFIEC" hidden="1">"c13339"</definedName>
    <definedName name="IQ_LIQUID_ASSETS_TOTAL_ASSETS_THRIFT" hidden="1">"c25696"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L_ALLOWANCE_GROSS_LOANS_THRIFT" hidden="1">"c25637"</definedName>
    <definedName name="IQ_LL_ALLOWANCE_NET_LOANS_LOSSES_THRIFT" hidden="1">"c25642"</definedName>
    <definedName name="IQ_LL_ALLOWANCE_NONACCRUAL_ASSETS_THRIFT" hidden="1">"c25638"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ALLOWANCE_PAST_DUE_NONACCRUAL_LOANS_THRIFT" hidden="1">"c25643"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GROSS_LOANS_THRIFT" hidden="1">"c25736"</definedName>
    <definedName name="IQ_LOAN_LOSS_ALLOWANCE_NON_PERF_ASSETS_FFIEC" hidden="1">"c13912"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RECOVERIES_AVG_LOANS_THRIFT" hidden="1">"c25644"</definedName>
    <definedName name="IQ_LOAN_SERVICE_REV" hidden="1">"c658"</definedName>
    <definedName name="IQ_LOAN_SERVICING_FEES_THRIFT" hidden="1">"c24790"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CM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_LL_REC_DOM_FFIEC" hidden="1">"c25855"</definedName>
    <definedName name="IQ_LOANS_DEP_LL_REC_FFIEC" hidden="1">"c25851"</definedName>
    <definedName name="IQ_LOANS_DEP_OTHER_LL_REC_DOM_FFIEC" hidden="1">"c25854"</definedName>
    <definedName name="IQ_LOANS_DEP_OTHER_LL_REC_FFIEC" hidden="1">"c25850"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INDIVIDUALS_GROSS_LOANS_THRIFT" hidden="1">"c25733"</definedName>
    <definedName name="IQ_LOANS_INDIVIDUALS_RISK_BASED_CAPITAL_THRIFT" hidden="1">"c25718"</definedName>
    <definedName name="IQ_LOANS_LEASES_AMOUNTS_NETTED_THRIFT" hidden="1">"c25498"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DUE_30_89_THRIFT" hidden="1">"c25257"</definedName>
    <definedName name="IQ_LOANS_LEASES_HFS_DUE_90_THRIFT" hidden="1">"c25278"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HFS_NON_ACCRUAL_THRIFT" hidden="1">"c25299"</definedName>
    <definedName name="IQ_LOANS_LEASES_LEVEL_1_FFIEC" hidden="1">"c13217"</definedName>
    <definedName name="IQ_LOANS_LEASES_LEVEL_1_THRIFT" hidden="1">"c25494"</definedName>
    <definedName name="IQ_LOANS_LEASES_LEVEL_2_FFIEC" hidden="1">"c13225"</definedName>
    <definedName name="IQ_LOANS_LEASES_LEVEL_2_THRIFT" hidden="1">"c25495"</definedName>
    <definedName name="IQ_LOANS_LEASES_LEVEL_3_FFIEC" hidden="1">"c13233"</definedName>
    <definedName name="IQ_LOANS_LEASES_LEVEL_3_THRIFT" hidden="1">"c25496"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EASES_REPORTED_WHOLLY_PARTIALLY_GUARANT_US_GOVT_AGENCY_SPONS_ENTITY_DUE_30_89_THRIFT" hidden="1">"c25258"</definedName>
    <definedName name="IQ_LOANS_LEASES_REPORTED_WHOLLY_PARTIALLY_GUARANT_US_GOVT_AGENCY_SPONS_ENTITY_DUE_90_THRIFT" hidden="1">"c25279"</definedName>
    <definedName name="IQ_LOANS_LEASES_REPORTED_WHOLLY_PARTIALLY_GUARANT_US_GOVT_AGENCY_SPONS_ENTITY_NON_ACCRUAL_THRIFT" hidden="1">"c25300"</definedName>
    <definedName name="IQ_LOANS_LEASES_TOTAL_AFTER_NETTING_THRIFT" hidden="1">"c25499"</definedName>
    <definedName name="IQ_LOANS_LEASES_TOTAL_BEFORE_NETTING_THRIFT" hidden="1">"c25497"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E_CARRY_LL_REC_DOM_FFIEC" hidden="1">"c25856"</definedName>
    <definedName name="IQ_LOANS_PURCHASE_CARRY_LL_REC_FFIEC" hidden="1">"c25852"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_100000_THROUGH_250000_THRIFT" hidden="1">"c24968"</definedName>
    <definedName name="IQ_LOANS_SECURED_FARM_250000_THROUGH_500000_THRIFT" hidden="1">"c24970"</definedName>
    <definedName name="IQ_LOANS_SECURED_FARM_LESS_THAN_EQUAL_100000_THRIFT" hidden="1">"c24966"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SERVICED_OTHERS_THRIFT" hidden="1">"c24935"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RECOGNIZED_OCI_FFIEC" hidden="1">"c25847"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CM" hidden="1">"c676"</definedName>
    <definedName name="IQ_LT_DEBT_DERIVATIVES" hidden="1">"c17743"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CM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CM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CM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CRO_SURVEY_BUSINESS_BAROMETER" hidden="1">"c20803"</definedName>
    <definedName name="IQ_MACRO_SURVEY_BUSINESS_CONDITION" hidden="1">"c20804"</definedName>
    <definedName name="IQ_MACRO_SURVEY_BUSINESS_CONDITIONS" hidden="1">"c20805"</definedName>
    <definedName name="IQ_MACRO_SURVEY_CONSUMER_COMFORT" hidden="1">"c20806"</definedName>
    <definedName name="IQ_MACRO_SURVEY_CONSUMER_CONFIDENCE" hidden="1">"c20807"</definedName>
    <definedName name="IQ_MACRO_SURVEY_CONSUMER_SENTIMENT" hidden="1">"c20808"</definedName>
    <definedName name="IQ_MACRO_SURVEY_ISM_NONMANUFACTURING" hidden="1">"c20809"</definedName>
    <definedName name="IQ_MACRO_SURVEY_ISM_PMI" hidden="1">"c20810"</definedName>
    <definedName name="IQ_MACRO_SURVEY_LEADING_INDICATOR" hidden="1">"c20811"</definedName>
    <definedName name="IQ_MACRO_SURVEY_PMAC_DIFFUSION" hidden="1">"c20812"</definedName>
    <definedName name="IQ_MAINT_CAPEX" hidden="1">"c2947"</definedName>
    <definedName name="IQ_MAINT_CAPEX_ACT_OR_EST" hidden="1">"c4458"</definedName>
    <definedName name="IQ_MAINT_CAPEX_ACT_OR_EST_CIQ_COL" hidden="1">"c11634"</definedName>
    <definedName name="IQ_MAINT_CAPEX_GUIDANCE_CIQ" hidden="1">"c4988"</definedName>
    <definedName name="IQ_MAINT_CAPEX_GUIDANCE_CIQ_COL" hidden="1">"c11635"</definedName>
    <definedName name="IQ_MAINT_CAPEX_HIGH_GUIDANCE_CIQ" hidden="1">"c4609"</definedName>
    <definedName name="IQ_MAINT_CAPEX_HIGH_GUIDANCE_CIQ_COL" hidden="1">"c11258"</definedName>
    <definedName name="IQ_MAINT_CAPEX_LOW_GUIDANCE_CIQ" hidden="1">"c4649"</definedName>
    <definedName name="IQ_MAINT_CAPEX_LOW_GUIDANCE_CIQ_COL" hidden="1">"c11298"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NUFACTURING_INV_APPAREL" hidden="1">"c20813"</definedName>
    <definedName name="IQ_MANUFACTURING_INV_BEVERAGE" hidden="1">"c20814"</definedName>
    <definedName name="IQ_MANUFACTURING_INV_CHEMICALS" hidden="1">"c20815"</definedName>
    <definedName name="IQ_MANUFACTURING_INV_COMPUTER" hidden="1">"c20816"</definedName>
    <definedName name="IQ_MANUFACTURING_INV_DUR" hidden="1">"c20817"</definedName>
    <definedName name="IQ_MANUFACTURING_INV_DUR_MISC" hidden="1">"c20818"</definedName>
    <definedName name="IQ_MANUFACTURING_INV_ELECTRIC" hidden="1">"c20819"</definedName>
    <definedName name="IQ_MANUFACTURING_INV_FAB_METALS" hidden="1">"c20820"</definedName>
    <definedName name="IQ_MANUFACTURING_INV_FOOD" hidden="1">"c20821"</definedName>
    <definedName name="IQ_MANUFACTURING_INV_FURNITURE" hidden="1">"c20822"</definedName>
    <definedName name="IQ_MANUFACTURING_INV_LEATHER" hidden="1">"c20823"</definedName>
    <definedName name="IQ_MANUFACTURING_INV_MACHINERY" hidden="1">"c20824"</definedName>
    <definedName name="IQ_MANUFACTURING_INV_MINERAL" hidden="1">"c20825"</definedName>
    <definedName name="IQ_MANUFACTURING_INV_NONDUR" hidden="1">"c20826"</definedName>
    <definedName name="IQ_MANUFACTURING_INV_PAPER" hidden="1">"c20827"</definedName>
    <definedName name="IQ_MANUFACTURING_INV_PETROLEUM" hidden="1">"c20828"</definedName>
    <definedName name="IQ_MANUFACTURING_INV_PLASTICS" hidden="1">"c20829"</definedName>
    <definedName name="IQ_MANUFACTURING_INV_PRIMARY_METALS" hidden="1">"c20830"</definedName>
    <definedName name="IQ_MANUFACTURING_INV_PRINTING" hidden="1">"c20831"</definedName>
    <definedName name="IQ_MANUFACTURING_INV_SALES_RATIO" hidden="1">"c20832"</definedName>
    <definedName name="IQ_MANUFACTURING_INV_TEXTILE_MILLS" hidden="1">"c20833"</definedName>
    <definedName name="IQ_MANUFACTURING_INV_TEXTILE_PRODUCTS" hidden="1">"c20834"</definedName>
    <definedName name="IQ_MANUFACTURING_INV_TOTAL" hidden="1">"c20835"</definedName>
    <definedName name="IQ_MANUFACTURING_INV_TRANSPORTATION" hidden="1">"c20836"</definedName>
    <definedName name="IQ_MANUFACTURING_INV_WOOD" hidden="1">"c20837"</definedName>
    <definedName name="IQ_MANUFACTURING_NEW_ORDERS" hidden="1">"c20838"</definedName>
    <definedName name="IQ_MANUFACTURING_NEW_ORDERS_COMPUTERS" hidden="1">"c20839"</definedName>
    <definedName name="IQ_MANUFACTURING_NEW_ORDERS_DUR" hidden="1">"c20840"</definedName>
    <definedName name="IQ_MANUFACTURING_NEW_ORDERS_ELECTRIC" hidden="1">"c20841"</definedName>
    <definedName name="IQ_MANUFACTURING_NEW_ORDERS_FAB_METALS" hidden="1">"c20842"</definedName>
    <definedName name="IQ_MANUFACTURING_NEW_ORDERS_FURNITURE" hidden="1">"c20843"</definedName>
    <definedName name="IQ_MANUFACTURING_NEW_ORDERS_MACHINERY" hidden="1">"c20844"</definedName>
    <definedName name="IQ_MANUFACTURING_NEW_ORDERS_METALS" hidden="1">"c20845"</definedName>
    <definedName name="IQ_MANUFACTURING_NEW_ORDERS_NONDUR" hidden="1">"c20846"</definedName>
    <definedName name="IQ_MANUFACTURING_NEW_ORDERS_TRANSPORTATION" hidden="1">"c20847"</definedName>
    <definedName name="IQ_MANUFACTURING_SHIPMENTS_APPAREL" hidden="1">"c20848"</definedName>
    <definedName name="IQ_MANUFACTURING_SHIPMENTS_BEVERAGE" hidden="1">"c20849"</definedName>
    <definedName name="IQ_MANUFACTURING_SHIPMENTS_CHEMICALS" hidden="1">"c20850"</definedName>
    <definedName name="IQ_MANUFACTURING_SHIPMENTS_DUR" hidden="1">"c20851"</definedName>
    <definedName name="IQ_MANUFACTURING_SHIPMENTS_DUR_COMPUTER" hidden="1">"c20852"</definedName>
    <definedName name="IQ_MANUFACTURING_SHIPMENTS_DUR_ELECTRIC" hidden="1">"c20853"</definedName>
    <definedName name="IQ_MANUFACTURING_SHIPMENTS_DUR_FAB_METALS" hidden="1">"c20854"</definedName>
    <definedName name="IQ_MANUFACTURING_SHIPMENTS_DUR_FURNITURE" hidden="1">"c20855"</definedName>
    <definedName name="IQ_MANUFACTURING_SHIPMENTS_DUR_MACHINERY" hidden="1">"c20856"</definedName>
    <definedName name="IQ_MANUFACTURING_SHIPMENTS_DUR_MINERALS" hidden="1">"c20857"</definedName>
    <definedName name="IQ_MANUFACTURING_SHIPMENTS_DUR_MISC" hidden="1">"c20858"</definedName>
    <definedName name="IQ_MANUFACTURING_SHIPMENTS_DUR_PRIM_METALS" hidden="1">"c20859"</definedName>
    <definedName name="IQ_MANUFACTURING_SHIPMENTS_DUR_TRANSPORTATION" hidden="1">"c20860"</definedName>
    <definedName name="IQ_MANUFACTURING_SHIPMENTS_DUR_WOOD" hidden="1">"c20861"</definedName>
    <definedName name="IQ_MANUFACTURING_SHIPMENTS_FOOD" hidden="1">"c20862"</definedName>
    <definedName name="IQ_MANUFACTURING_SHIPMENTS_LEATHER" hidden="1">"c20863"</definedName>
    <definedName name="IQ_MANUFACTURING_SHIPMENTS_NONDUR" hidden="1">"c20864"</definedName>
    <definedName name="IQ_MANUFACTURING_SHIPMENTS_PAPER" hidden="1">"c20865"</definedName>
    <definedName name="IQ_MANUFACTURING_SHIPMENTS_PETROLEUM" hidden="1">"c20866"</definedName>
    <definedName name="IQ_MANUFACTURING_SHIPMENTS_PLASTICS" hidden="1">"c20867"</definedName>
    <definedName name="IQ_MANUFACTURING_SHIPMENTS_PRINTING" hidden="1">"c20868"</definedName>
    <definedName name="IQ_MANUFACTURING_SHIPMENTS_TEXTILE_MILLS" hidden="1">"c20869"</definedName>
    <definedName name="IQ_MANUFACTURING_SHIPMENTS_TEXTILE_PRODUCTS" hidden="1">"c20870"</definedName>
    <definedName name="IQ_MANUFACTURING_SHIPMENTS_TOTAL" hidden="1">"c20871"</definedName>
    <definedName name="IQ_MANUFACTURING_UNFILLED_ORDERS" hidden="1">"c20872"</definedName>
    <definedName name="IQ_MANUFACTURING_UNFILLED_ORDERS_COMPUTERS" hidden="1">"c20873"</definedName>
    <definedName name="IQ_MANUFACTURING_UNFILLED_ORDERS_DUR" hidden="1">"c20874"</definedName>
    <definedName name="IQ_MANUFACTURING_UNFILLED_ORDERS_ELECTRIC" hidden="1">"c20875"</definedName>
    <definedName name="IQ_MANUFACTURING_UNFILLED_ORDERS_FAB_METALS" hidden="1">"c20876"</definedName>
    <definedName name="IQ_MANUFACTURING_UNFILLED_ORDERS_FURNITURE" hidden="1">"c20877"</definedName>
    <definedName name="IQ_MANUFACTURING_UNFILLED_ORDERS_MACHINERY" hidden="1">"c20878"</definedName>
    <definedName name="IQ_MANUFACTURING_UNFILLED_ORDERS_METALS" hidden="1">"c20879"</definedName>
    <definedName name="IQ_MANUFACTURING_UNFILLED_ORDERS_TRANSPORTATION" hidden="1">"c20880"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OTHER_PROF_SERVICES_THRIFT" hidden="1">"c24788"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ATURITY_ONE_YEAR_LESS_FDIC" hidden="1">"c6425"</definedName>
    <definedName name="IQ_MBS_INVEST_SECURITIES_FFIEC" hidden="1">"c13460"</definedName>
    <definedName name="IQ_MBS_OTHER_ISSUED_FNMA_HTM_AMORT_COST_FFIEC" hidden="1">"c20444"</definedName>
    <definedName name="IQ_MBS_OTHER_ISSUED_FNMA_HTM_FAIR_VAL_FFIEC" hidden="1">"c20479"</definedName>
    <definedName name="IQ_MBS_OTHER_ISSUED_FNMA_OTHERS_AFS_AMORT_COST_FFIEC" hidden="1">"c20496"</definedName>
    <definedName name="IQ_MBS_OTHER_ISSUED_FNMA_OTHERS_AFS_FAIR_VAL_FFIEC" hidden="1">"c20461"</definedName>
    <definedName name="IQ_MBS_OTHER_ISSUED_FNMA_OTHERS_AVAIL_SALE_FFIEC" hidden="1">"c12799"</definedName>
    <definedName name="IQ_MBS_OTHER_ISSUED_FNMA_OTHERS_FFIEC" hidden="1">"c12785"</definedName>
    <definedName name="IQ_MBS_PASS_THROUGH_FNMA_AFS_AMORT_COST_FFIEC" hidden="1">"c20494"</definedName>
    <definedName name="IQ_MBS_PASS_THROUGH_FNMA_AFS_FAIR_VAL_FFIEC" hidden="1">"c20459"</definedName>
    <definedName name="IQ_MBS_PASS_THROUGH_FNMA_AVAIL_SALE_FFIEC" hidden="1">"c12797"</definedName>
    <definedName name="IQ_MBS_PASS_THROUGH_FNMA_FFIEC" hidden="1">"c12783"</definedName>
    <definedName name="IQ_MBS_PASS_THROUGH_FNMA_HTM_AMORT_COST_FFIEC" hidden="1">"c20442"</definedName>
    <definedName name="IQ_MBS_PASS_THROUGH_FNMA_HTM_FAIR_VAL_FFIEC" hidden="1">"c20477"</definedName>
    <definedName name="IQ_MBS_PASS_THROUGH_GNMA_AFS_AMORT_COST_FFIEC" hidden="1">"c20493"</definedName>
    <definedName name="IQ_MBS_PASS_THROUGH_GNMA_AFS_FAIR_VAL_FFIEC" hidden="1">"c20458"</definedName>
    <definedName name="IQ_MBS_PASS_THROUGH_GNMA_AVAIL_SALE_FFIEC" hidden="1">"c12796"</definedName>
    <definedName name="IQ_MBS_PASS_THROUGH_GNMA_FFIEC" hidden="1">"c12782"</definedName>
    <definedName name="IQ_MBS_PASS_THROUGH_GNMA_HTM_AMORT_COST_FFIEC" hidden="1">"c20441"</definedName>
    <definedName name="IQ_MBS_PASS_THROUGH_GNMA_HTM_FAIR_VAL_FFIEC" hidden="1">"c20476"</definedName>
    <definedName name="IQ_MBS_PASS_THROUGH_ISSUED_FNMA_GNMA_TRADING_DOM_FFIEC" hidden="1">"c12921"</definedName>
    <definedName name="IQ_MBS_PASS_THROUGH_OTHER_AFS_AMORT_COST_FFIEC" hidden="1">"c20495"</definedName>
    <definedName name="IQ_MBS_PASS_THROUGH_OTHER_AFS_FAIR_VAL_FFIEC" hidden="1">"c20460"</definedName>
    <definedName name="IQ_MBS_PASS_THROUGH_OTHER_AVAIL_SALE_FFIEC" hidden="1">"c12798"</definedName>
    <definedName name="IQ_MBS_PASS_THROUGH_OTHER_FFIEC" hidden="1">"c12784"</definedName>
    <definedName name="IQ_MBS_PASS_THROUGH_OTHER_HTM_AMORT_COST_FFIEC" hidden="1">"c20443"</definedName>
    <definedName name="IQ_MBS_PASS_THROUGH_OTHER_HTM_FAIR_VAL_FFIEC" hidden="1">"c20478"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FC_UNUSED_UNUSED_UNUSED" hidden="1">"c8460"</definedName>
    <definedName name="IQ_MEDIAN_NEW_HOME_SALES_APR_UNUSED" hidden="1">"c7580"</definedName>
    <definedName name="IQ_MEDIAN_NEW_HOME_SALES_APR_UNUSED_UNUSED_UNUSED" hidden="1">"c7580"</definedName>
    <definedName name="IQ_MEDIAN_NEW_HOME_SALES_FC_UNUSED" hidden="1">"c7800"</definedName>
    <definedName name="IQ_MEDIAN_NEW_HOME_SALES_FC_UNUSED_UNUSED_UNUSED" hidden="1">"c7800"</definedName>
    <definedName name="IQ_MEDIAN_NEW_HOME_SALES_POP_FC_UNUSED" hidden="1">"c8020"</definedName>
    <definedName name="IQ_MEDIAN_NEW_HOME_SALES_POP_FC_UNUSED_UNUSED_UNUSED" hidden="1">"c8020"</definedName>
    <definedName name="IQ_MEDIAN_NEW_HOME_SALES_POP_UNUSED" hidden="1">"c7140"</definedName>
    <definedName name="IQ_MEDIAN_NEW_HOME_SALES_POP_UNUSED_UNUSED_UNUSED" hidden="1">"c7140"</definedName>
    <definedName name="IQ_MEDIAN_NEW_HOME_SALES_UNUSED" hidden="1">"c6920"</definedName>
    <definedName name="IQ_MEDIAN_NEW_HOME_SALES_UNUSED_UNUSED_UNUSED" hidden="1">"c6920"</definedName>
    <definedName name="IQ_MEDIAN_NEW_HOME_SALES_YOY_FC_UNUSED" hidden="1">"c8240"</definedName>
    <definedName name="IQ_MEDIAN_NEW_HOME_SALES_YOY_FC_UNUSED_UNUSED_UNUSED" hidden="1">"c8240"</definedName>
    <definedName name="IQ_MEDIAN_NEW_HOME_SALES_YOY_UNUSED" hidden="1">"c7360"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DIUM_SULFUR_CONTENT_RESERVES_COAL" hidden="1">"c15926"</definedName>
    <definedName name="IQ_MEDIUM_SULFURE_RESERVES_TO_TOTAL_RESERVES_COAL" hidden="1">"c15962"</definedName>
    <definedName name="IQ_MEMO_LOANS_SOLD_WITH_RECOURSE_120_DAYS_LESS_THRIFT" hidden="1">"c25337"</definedName>
    <definedName name="IQ_MEMO_LOANS_SOLD_WITH_RECOURSE_GREATER_THAN_120_DAYS_THRIFT" hidden="1">"c25338"</definedName>
    <definedName name="IQ_MEMO_REFINANCING_LOANS_THRIFT" hidden="1">"c25336"</definedName>
    <definedName name="IQ_MERGER" hidden="1">"c713"</definedName>
    <definedName name="IQ_MERGER_BNK" hidden="1">"c714"</definedName>
    <definedName name="IQ_MERGER_BR" hidden="1">"c715"</definedName>
    <definedName name="IQ_MERGER_CM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CM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ETRIC_NAME" hidden="1">"c18017"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IMUM_RENTAL" hidden="1">"c26970"</definedName>
    <definedName name="IQ_MINORITY_INT_AVG_ASSETS_FFIEC" hidden="1">"c13367"</definedName>
    <definedName name="IQ_MINORITY_INT_AVG_ASSETS_THRIFT" hidden="1">"c25660"</definedName>
    <definedName name="IQ_MINORITY_INT_BS_FFIEC" hidden="1">"c12874"</definedName>
    <definedName name="IQ_MINORITY_INT_FFIEC" hidden="1">"c13031"</definedName>
    <definedName name="IQ_MINORITY_INT_REDEEM" hidden="1">"c25787"</definedName>
    <definedName name="IQ_MINORITY_INT_REDEEM_TOT" hidden="1">"c25789"</definedName>
    <definedName name="IQ_MINORITY_INT_THRIFT" hidden="1">"c24926"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CM" hidden="1">"c729"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ISCELLANEOUS_ASSETS_ALL_OTHER_ACCOUNTS_THRIFT" hidden="1">"c25437"</definedName>
    <definedName name="IQ_MISCELLANEOUS_ASSETS_EMPLOYEE_BENEFIT_RETIREMENT_RELATED_ACCOUNTS_THRIFT" hidden="1">"c25421"</definedName>
    <definedName name="IQ_MISCELLANEOUS_ASSETS_PERSONAL_TRUST_AGENCY_INV_MANAGEMENT_ACCOUNTS_THRIFT" hidden="1">"c25405"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MDA_SAVINGS_TOTAL_DEPOSITS_THRIFT" hidden="1">"c25778"</definedName>
    <definedName name="IQ_MOBILE_HOME_LOANS_THRIFT" hidden="1">"c24863"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ARKET_DEPOSIT_ACCOUNTS_THRIFT" hidden="1">"c24999"</definedName>
    <definedName name="IQ_MONEY_MKT_DEPOSITS_TOTAL_DEPOSITS" hidden="1">"c15720"</definedName>
    <definedName name="IQ_MONEY_MKT_SAVINGS_ACCT_DEPOSITS_TOTAL_DEPOSITS" hidden="1">"c15722"</definedName>
    <definedName name="IQ_MONEY_SUPPLY_M1" hidden="1">"c20881"</definedName>
    <definedName name="IQ_MONEY_SUPPLY_M2" hidden="1">"c20882"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ASSET_BACKED_SEC_ELIGIBLE_20_PCT_RISK_WEIGHT_THRIFT" hidden="1">"c25057"</definedName>
    <definedName name="IQ_MORTGAGE_ASSET_BACKED_SEC_ELIGIBLE_50_PCT_RISK_WEIGHT_THRIFT" hidden="1">"c25066"</definedName>
    <definedName name="IQ_MORTGAGE_BACKED_SEC_ADJUSTED_NCOS_THRIFT" hidden="1">"c25198"</definedName>
    <definedName name="IQ_MORTGAGE_BACKED_SEC_GVA_CHARGE_OFFS_THRIFT" hidden="1">"c25113"</definedName>
    <definedName name="IQ_MORTGAGE_BACKED_SEC_GVA_RECOVERIES_THRIFT" hidden="1">"c25144"</definedName>
    <definedName name="IQ_MORTGAGE_BACKED_SEC_INV_SEC_THRIFT" hidden="1">"c25673"</definedName>
    <definedName name="IQ_MORTGAGE_BACKED_SEC_SVA_PROVISIONS_TRANSFERS_FROM_GVA_THRIFT" hidden="1">"c25167"</definedName>
    <definedName name="IQ_MORTGAGE_BACKED_SECURITIES_FDIC" hidden="1">"c6402"</definedName>
    <definedName name="IQ_MORTGAGE_DEBT_UNDER_CAPITAL_LEASES_FFIEC" hidden="1">"c15276"</definedName>
    <definedName name="IQ_MORTGAGE_LOAN_SERVICING_FEES_THRIFT" hidden="1">"c24766"</definedName>
    <definedName name="IQ_MORTGAGE_LOANS_ADJUSTED_NCOS_TOTAL_THRIFT" hidden="1">"c25199"</definedName>
    <definedName name="IQ_MORTGAGE_LOANS_CASH_REPAYMENT_PRINCIPAL_THRIFT" hidden="1">"c25334"</definedName>
    <definedName name="IQ_MORTGAGE_LOANS_DEBITS_LESS_CREDITS_OTHER_THAN_REPAYMENT_PRINCIPAL_THRIFT" hidden="1">"c25335"</definedName>
    <definedName name="IQ_MORTGAGE_LOANS_FORECLOSED_DURING_QUARTER_TOTAL_THRIFT" hidden="1">"c25236"</definedName>
    <definedName name="IQ_MORTGAGE_LOANS_GROSS_LOANS_THRIFT" hidden="1">"c25721"</definedName>
    <definedName name="IQ_MORTGAGE_LOANS_GVA_RECOVERIES_TOTAL_THRIFT" hidden="1">"c25145"</definedName>
    <definedName name="IQ_MORTGAGE_LOANS_PARTICIPATIONS_PURCHASED_FROM_ENTITIES_OTHER_THAN_FEDERALLY_INSURED_DEPOSITORY_INSTITUTIONS_THEIR_SUBSIDIARIES_THRIFT" hidden="1">"c25326"</definedName>
    <definedName name="IQ_MORTGAGE_LOANS_PARTICIPATIONS_PURCHASED_SECURED_1_4_DWELLING_UNITS_THRIFT" hidden="1">"c25325"</definedName>
    <definedName name="IQ_MORTGAGE_LOANS_PARTICIPATIONS_PURCHASED_SECURED_HOME_EQUITY_JUNIOR_LIENS_THRIFT" hidden="1">"c25327"</definedName>
    <definedName name="IQ_MORTGAGE_LOANS_PARTICIPATIONS_PURCHASED_SECURED_MULTIFAMILY_5_MORE_DWELLING_UNITS_THRIFT" hidden="1">"c25328"</definedName>
    <definedName name="IQ_MORTGAGE_LOANS_PARTICIPATIONS_PURCHASED_SECURED_NONRES_THRIFT" hidden="1">"c25329"</definedName>
    <definedName name="IQ_MORTGAGE_LOANS_PARTICIPATIONS_SOLD_SECURED_1_4_DWELLING_UNITS_THRIFT" hidden="1">"c25330"</definedName>
    <definedName name="IQ_MORTGAGE_LOANS_PARTICIPATIONS_SOLD_SECURED_HOME_EQUITY_JUNIOR_LIENS_THRIFT" hidden="1">"c25331"</definedName>
    <definedName name="IQ_MORTGAGE_LOANS_PARTICIPATIONS_SOLD_SECURED_MULTIFAMILY_5_MORE_DWELLING_UNITS_THRIFT" hidden="1">"c25332"</definedName>
    <definedName name="IQ_MORTGAGE_LOANS_PARTICIPATIONS_SOLD_SECURED_NONRES_THRIFT" hidden="1">"c25333"</definedName>
    <definedName name="IQ_MORTGAGE_LOANS_RISK_BASED_CAPITAL_THRIFT" hidden="1">"c25706"</definedName>
    <definedName name="IQ_MORTGAGE_LOANS_SECURED_NON_RES_PROPERTY_100000_THROUGH_250000_THRIFT" hidden="1">"c24954"</definedName>
    <definedName name="IQ_MORTGAGE_LOANS_SECURED_NON_RES_PROPERTY_250000_THROUGH_1000000_THRIFT" hidden="1">"c24956"</definedName>
    <definedName name="IQ_MORTGAGE_LOANS_SECURED_NON_RES_PROPERTY_LESS_THAN_EQUAL_100000_THRIFT" hidden="1">"c24952"</definedName>
    <definedName name="IQ_MORTGAGE_LOANS_SVA_PROVISIONS_TRANSFERS_FROM_GVA_TOTAL_THRIFT" hidden="1">"c25168"</definedName>
    <definedName name="IQ_MORTGAGE_LOANS_TOTAL_GVA_CHARGE_OFFS_THRIFT" hidden="1">"c25114"</definedName>
    <definedName name="IQ_MORTGAGE_LOANS_TOTAL_LOANS_THRIFT" hidden="1">"c25740"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ORTGAGE_SERVICING_RIGHTS_AMOUNTS_NETTED_THRIFT" hidden="1">"c25504"</definedName>
    <definedName name="IQ_MORTGAGE_SERVICING_RIGHTS_LEVEL_1_THRIFT" hidden="1">"c25500"</definedName>
    <definedName name="IQ_MORTGAGE_SERVICING_RIGHTS_LEVEL_2_THRIFT" hidden="1">"c25501"</definedName>
    <definedName name="IQ_MORTGAGE_SERVICING_RIGHTS_LEVEL_3_THRIFT" hidden="1">"c25502"</definedName>
    <definedName name="IQ_MORTGAGE_SERVICING_RIGHTS_TOTAL_AFTER_NETTING_THRIFT" hidden="1">"c25505"</definedName>
    <definedName name="IQ_MORTGAGE_SERVICING_RIGHTS_TOTAL_BEFORE_NETTING_THRIFT" hidden="1">"c25503"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5_MORE_DWELLING_UNITS_CONSTRUCTION_MORTGAGE_LOANS_ADJUSTED_NCOS_TOTAL_THRIFT" hidden="1">"c25201"</definedName>
    <definedName name="IQ_MULTIFAMILY_5_MORE_DWELLING_UNITS_CONSTRUCTION_MORTGAGE_LOANS_GVA_CHARGE_OFFS_THRIFT" hidden="1">"c25116"</definedName>
    <definedName name="IQ_MULTIFAMILY_5_MORE_DWELLING_UNITS_CONSTRUCTION_MORTGAGE_LOANS_GVA_RECOVERIES_THRIFT" hidden="1">"c25147"</definedName>
    <definedName name="IQ_MULTIFAMILY_5_MORE_DWELLING_UNITS_CONSTRUCTION_MORTGAGE_LOANS_SVA_PROVISIONS_TRANSFERS_FROM_GVA_TOTAL_THRIFT" hidden="1">"c25170"</definedName>
    <definedName name="IQ_MULTIFAMILY_5_MORE_DWELLING_UNITS_IN_PROCESS_FORECLOSURE_THRIFT" hidden="1">"c25307"</definedName>
    <definedName name="IQ_MULTIFAMILY_5_MORE_DWELLING_UNITS_PML_ADJUSTED_NCOS_TOTAL_THRIFT" hidden="1">"c25206"</definedName>
    <definedName name="IQ_MULTIFAMILY_5_MORE_DWELLING_UNITS_PML_GVA_CHARGE_OFFS_THRIFT" hidden="1">"c25121"</definedName>
    <definedName name="IQ_MULTIFAMILY_5_MORE_DWELLING_UNITS_PML_GVA_RECOVERIES_THRIFT" hidden="1">"c25152"</definedName>
    <definedName name="IQ_MULTIFAMILY_5_MORE_DWELLING_UNITS_PML_SVA_PROVISIONS_TRANSFERS_FROM_GVA_TOTAL_THRIFT" hidden="1">"c25175"</definedName>
    <definedName name="IQ_MULTIFAMILY_5_MORE_LOANS_TOTAL_LOANS_THRIFT" hidden="1">"c25745"</definedName>
    <definedName name="IQ_MULTIFAMILY_LOANS_GROSS_LOANS_FFIEC" hidden="1">"c13404"</definedName>
    <definedName name="IQ_MULTIFAMILY_LOANS_GROSS_LOANS_THRIFT" hidden="1">"c25729"</definedName>
    <definedName name="IQ_MULTIFAMILY_LOANS_RISK_BASED_CAPITAL_THRIFT" hidden="1">"c25714"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NICIPAL_SEC_INV_SEC_THRIFT" hidden="1">"c25672"</definedName>
    <definedName name="IQ_MUTUAL_FUND_ACQUISITIONS_OTHER" hidden="1">"c20425"</definedName>
    <definedName name="IQ_MUTUAL_FUND_APPRECIATION_DEPRECIATION" hidden="1">"c20424"</definedName>
    <definedName name="IQ_MUTUAL_FUND_BOP" hidden="1">"c20420"</definedName>
    <definedName name="IQ_MUTUAL_FUND_EOP" hidden="1">"c20426"</definedName>
    <definedName name="IQ_MUTUAL_FUND_LIST" hidden="1">"c19092"</definedName>
    <definedName name="IQ_MUTUAL_FUND_NET_SALES" hidden="1">"c20423"</definedName>
    <definedName name="IQ_MUTUAL_FUND_REDEMPTIONS" hidden="1">"c20422"</definedName>
    <definedName name="IQ_MUTUAL_FUND_SALES" hidden="1">"c20421"</definedName>
    <definedName name="IQ_MUTUAL_FUNDS_EQUITY_ALL_OTHER_ACCOUNTS_THRIFT" hidden="1">"c25428"</definedName>
    <definedName name="IQ_MUTUAL_FUNDS_EQUITY_EMPLOYEE_BENEFIT_RETIREMENT_RELATED_ACCOUNTS_THRIFT" hidden="1">"c25412"</definedName>
    <definedName name="IQ_MUTUAL_FUNDS_EQUITY_PERSONAL_TRUST_AGENCY_INV_MANAGEMENT_ACCOUNTS_THRIFT" hidden="1">"c25396"</definedName>
    <definedName name="IQ_MUTUAL_FUNDS_MONEY_MARKET_ALL_OTHER_ACCOUNTS_THRIFT" hidden="1">"c25427"</definedName>
    <definedName name="IQ_MUTUAL_FUNDS_MONEY_MARKET_EMPLOYEE_BENEFIT_RETIREMENT_RELATED_ACCOUNTS_THRIFT" hidden="1">"c25411"</definedName>
    <definedName name="IQ_MUTUAL_FUNDS_MONEY_MARKET_PERSONAL_TRUST_AGENCY_INV_MANAGEMENT_ACCOUNTS_THRIFT" hidden="1">"c25395"</definedName>
    <definedName name="IQ_MUTUAL_FUNDS_OTHER_ALL_OTHER_ACCOUNTS_THRIFT" hidden="1">"c25429"</definedName>
    <definedName name="IQ_MUTUAL_FUNDS_OTHER_EMPLOYEE_BENEFIT_RETIREMENT_RELATED_ACCOUNTS_THRIFT" hidden="1">"c25413"</definedName>
    <definedName name="IQ_MUTUAL_FUNDS_OTHER_PERSONAL_TRUST_AGENCY_INV_MANAGEMENT_ACCOUNTS_THRIFT" hidden="1">"c25397"</definedName>
    <definedName name="IQ_NAMES_REVISION_DATE_" hidden="1">43008.5038194444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TURAL_RESOURCES_COST" hidden="1">"c17550"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RE" hidden="1">"c15996"</definedName>
    <definedName name="IQ_NAV_SHARE_RE" hidden="1">"c16011"</definedName>
    <definedName name="IQ_NAV_STDDEV_EST" hidden="1">"c1756"</definedName>
    <definedName name="IQ_NCLS_CLOSED_END_1_4_FAM_LOANS_TOT_LOANS_FFIEC" hidden="1">"c13891"</definedName>
    <definedName name="IQ_NCLS_CLOSED_END_1_4_FAMILY_LOANS_TOTAL_LOANS_THRIFT" hidden="1">"c25769"</definedName>
    <definedName name="IQ_NCLS_COMM_IND_LOANS_TOT_LOANS_FFIEC" hidden="1">"c13898"</definedName>
    <definedName name="IQ_NCLS_COMM_LOANS_TOTAL_LOANS_THRIFT" hidden="1">"c25775"</definedName>
    <definedName name="IQ_NCLS_COMM_RE_FARM_LOANS_TOT_LOANS_FFIEC" hidden="1">"c13897"</definedName>
    <definedName name="IQ_NCLS_COMM_RE_FARM_LOANS_TOTAL_LOANS_THRIFT" hidden="1">"c25771"</definedName>
    <definedName name="IQ_NCLS_COMM_RE_NONFARM_NONRES_TOT_LOANS_FFIEC" hidden="1">"c13896"</definedName>
    <definedName name="IQ_NCLS_COMM_RE_NONFARM_NONRESIDENTIAL_TOTAL_LOANS_THRIFT" hidden="1">"c25773"</definedName>
    <definedName name="IQ_NCLS_CONST_LAND_DEV_LOANS_TOT_LOANS_FFIEC" hidden="1">"c13890"</definedName>
    <definedName name="IQ_NCLS_CONSTRUCTION_LAND_DEVELOPMENT_LOANS_TOTAL_LOANS_THRIFT" hidden="1">"c25767"</definedName>
    <definedName name="IQ_NCLS_CONSUMER_LOANS_TOT_LOANS_FFIEC" hidden="1">"c13899"</definedName>
    <definedName name="IQ_NCLS_CONSUMER_LOANS_TOTAL_LOANS_THRIFT" hidden="1">"c25776"</definedName>
    <definedName name="IQ_NCLS_FARM_LOANS_TOT_LOANS_FFIEC" hidden="1">"c13895"</definedName>
    <definedName name="IQ_NCLS_HOME_EQUITY_LOANS_TOT_LOANS_FFIEC" hidden="1">"c13892"</definedName>
    <definedName name="IQ_NCLS_LAND_LOANS_TOTAL_LOANS_THRIFT" hidden="1">"c25772"</definedName>
    <definedName name="IQ_NCLS_MULTIFAM_5_LOANS_TOT_LOANS_FFIEC" hidden="1">"c13894"</definedName>
    <definedName name="IQ_NCLS_MULTIFAMILY_5_MORE_LOANS_TOTAL_LOANS_THRIFT" hidden="1">"c25770"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LS_TOTAL_1_4_FAMILY_LOANS_TOTAL_LOANS_THRIFT" hidden="1">"c25768"</definedName>
    <definedName name="IQ_NCLS_TOTAL_LOANS_TOTAL_LOANS_THRIFT" hidden="1">"c25765"</definedName>
    <definedName name="IQ_NCLS_TOTAL_MORTGAGE_LOANS_TOTAL_LOANS_THRIFT" hidden="1">"c25766"</definedName>
    <definedName name="IQ_NCLS_TOTAL_NON_RE_LOANS_TOTAL_LOANS_THRIFT" hidden="1">"c25774"</definedName>
    <definedName name="IQ_NCOS_CLOSED_END_1_4_FAM_LOANS_TOT_LOANS_FFIEC" hidden="1">"c13879"</definedName>
    <definedName name="IQ_NCOS_CLOSED_END_1_4_FAMILY_LOANS_TOTAL_LOANS_THRIFT" hidden="1">"c25757"</definedName>
    <definedName name="IQ_NCOS_COMM_IND_LOANS_TOT_LOANS_FFIEC" hidden="1">"c13886"</definedName>
    <definedName name="IQ_NCOS_COMM_LOANS_TOTAL_LOANS_THRIFT" hidden="1">"c25763"</definedName>
    <definedName name="IQ_NCOS_COMM_RE_FARM_LOANS_TOT_LOANS_FFIEC" hidden="1">"c13885"</definedName>
    <definedName name="IQ_NCOS_COMM_RE_FARM_LOANS_TOTAL_LOANS_THRIFT" hidden="1">"c25759"</definedName>
    <definedName name="IQ_NCOS_COMM_RE_NONFARM_NONRES_TOT_LOANS_FFIEC" hidden="1">"c13884"</definedName>
    <definedName name="IQ_NCOS_COMM_RE_NONFARM_NONRESIDENTIAL_TOTAL_LOANS_THRIFT" hidden="1">"c25761"</definedName>
    <definedName name="IQ_NCOS_CONST_LAND_DEV_LOANS_TOT_LOANS_FFIEC" hidden="1">"c13878"</definedName>
    <definedName name="IQ_NCOS_CONSTRUCTION_LAND_DEVELOPMENT_LOANS_TOTAL_LOANS_THRIFT" hidden="1">"c25755"</definedName>
    <definedName name="IQ_NCOS_CONSUMER_LOANS_TOT_LOANS_FFIEC" hidden="1">"c13887"</definedName>
    <definedName name="IQ_NCOS_CONSUMER_LOANS_TOTAL_LOANS_THRIFT" hidden="1">"c25764"</definedName>
    <definedName name="IQ_NCOS_FARM_LOANS_TOT_LOANS_FFIEC" hidden="1">"c13883"</definedName>
    <definedName name="IQ_NCOS_HOME_EQUITY_LOANS_TOT_LOANS_FFIEC" hidden="1">"c13880"</definedName>
    <definedName name="IQ_NCOS_LAND_LOANS_TOTAL_LOANS_THRIFT" hidden="1">"c25760"</definedName>
    <definedName name="IQ_NCOS_MULTIFAM_5_LOANS_TOT_LOANS_FFIEC" hidden="1">"c13882"</definedName>
    <definedName name="IQ_NCOS_MULTIFAMILY_5_MORE_LOANS_TOTAL_LOANS_THRIFT" hidden="1">"c25758"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COS_TOTAL_1_4_FAMILY_LOANS_TOTAL_LOANS_THRIFT" hidden="1">"c25756"</definedName>
    <definedName name="IQ_NCOS_TOTAL_LOANS_TOTAL_LOANS_THRIFT" hidden="1">"c25753"</definedName>
    <definedName name="IQ_NCOS_TOTAL_MORTGAGE_LOANS_TOTAL_LOANS_THRIFT" hidden="1">"c25754"</definedName>
    <definedName name="IQ_NCOS_TOTAL_NON_RE_LOANS_TOTAL_LOANS_THRIFT" hidden="1">"c25762"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_CIQ_COL" hidden="1">"c11717"</definedName>
    <definedName name="IQ_NET_DEBT_EBITDA" hidden="1">"c750"</definedName>
    <definedName name="IQ_NET_DEBT_EBITDA_CAPEX" hidden="1">"c2949"</definedName>
    <definedName name="IQ_NET_DEBT_GUIDANCE_CIQ" hidden="1">"c5005"</definedName>
    <definedName name="IQ_NET_DEBT_GUIDANCE_CIQ_COL" hidden="1">"c11652"</definedName>
    <definedName name="IQ_NET_DEBT_HIGH_GUIDANCE_CIQ" hidden="1">"c4593"</definedName>
    <definedName name="IQ_NET_DEBT_HIGH_GUIDANCE_CIQ_COL" hidden="1">"c11242"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CM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GUIDANCE_CIQ" hidden="1">"c4633"</definedName>
    <definedName name="IQ_NET_DEBT_LOW_GUIDANCE_CIQ_COL" hidden="1">"c11282"</definedName>
    <definedName name="IQ_NET_EARNED" hidden="1">"c2734"</definedName>
    <definedName name="IQ_NET_FED_FUNDS_PURCHASED_TOTAL_ASSETS_THRIFT" hidden="1">"c25704"</definedName>
    <definedName name="IQ_NET_FIDUCIARY_RELATED_SERVICES_INC_THRIFT" hidden="1">"c24815"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AFS_SEC_THRIFT" hidden="1">"c24770"</definedName>
    <definedName name="IQ_NET_GAIN_SALE_LOANS_HELD_INV_THRIFT" hidden="1">"c24774"</definedName>
    <definedName name="IQ_NET_GAIN_SALE_LOANS_LEASES_HFS_THRIFT" hidden="1">"c24771"</definedName>
    <definedName name="IQ_NET_GAIN_SALE_OTHER_ASSETS_HELD_INV_THRIFT" hidden="1">"c24775"</definedName>
    <definedName name="IQ_NET_GAIN_SALE_OTHER_ASSETS_HFS_THRIFT" hidden="1">"c24772"</definedName>
    <definedName name="IQ_NET_GAIN_SALE_PREMISES_FIXED_ASSETS_EXP_FFIEC" hidden="1">"c15372"</definedName>
    <definedName name="IQ_NET_GAIN_SALE_PREMISES_FIXED_ASSETS_INC_FFIEC" hidden="1">"c15369"</definedName>
    <definedName name="IQ_NET_GAIN_SALE_SEC_HTM_THRIFT" hidden="1">"c24773"</definedName>
    <definedName name="IQ_NET_GAINS_FIN_ASSETS_LIABILITIES_FV_THRIFT" hidden="1">"c24776"</definedName>
    <definedName name="IQ_NET_IMPAIR_LOSS_FFIEC" hidden="1">"c25848"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AVG_ASSETS_THRIFT" hidden="1">"c25661"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LOCOM_ADJUST_THRIFT" hidden="1">"c24779"</definedName>
    <definedName name="IQ_NET_INCOME_LOSS_ATTRIBUTABLE_SAVINGS_ASSOCIATION_THRIFT" hidden="1">"c25009"</definedName>
    <definedName name="IQ_NET_INCOME_PC_FFIEC" hidden="1">"c13103"</definedName>
    <definedName name="IQ_NET_INCOME_REPOSSESS_ASSETS_THRIFT" hidden="1">"c24778"</definedName>
    <definedName name="IQ_NET_INCOME_SALE_ASSETS_HFS_AFS_SEC_THRIFT" hidden="1">"c24769"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CM" hidden="1">"c765"</definedName>
    <definedName name="IQ_NET_INT_INC_FIN" hidden="1">"c766"</definedName>
    <definedName name="IQ_NET_INT_INC_TOTAL_REV" hidden="1">"c767"</definedName>
    <definedName name="IQ_NET_INT_INCOME_AFTER_PROVISION_THRIFT" hidden="1">"c25871"</definedName>
    <definedName name="IQ_NET_INT_INCOME_AVG_ASSET" hidden="1">"c15706"</definedName>
    <definedName name="IQ_NET_INT_INCOME_AVG_ASSETS_THRIFT" hidden="1">"c25649"</definedName>
    <definedName name="IQ_NET_INT_INCOME_AVG_EARNING_ASSETS_THRIFT" hidden="1">"c25668"</definedName>
    <definedName name="IQ_NET_INT_INCOME_FFIEC" hidden="1">"c13001"</definedName>
    <definedName name="IQ_NET_INT_INCOME_FTE_FFIEC" hidden="1">"c13036"</definedName>
    <definedName name="IQ_NET_INT_INCOME_THRIFT" hidden="1">"c24765"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_LOSSES_AVG_LOANS_THRIFT" hidden="1">"c25635"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CORE_DEPOSITS_THRIFT" hidden="1">"c25628"</definedName>
    <definedName name="IQ_NET_LOANS_DEPOSITS_FFIEC" hidden="1">"c13340"</definedName>
    <definedName name="IQ_NET_LOANS_EQUITY_FFIEC" hidden="1">"c13347"</definedName>
    <definedName name="IQ_NET_LOANS_EQUITY_THRIFT" hidden="1">"c25632"</definedName>
    <definedName name="IQ_NET_LOANS_LEASES_CORE_DEPOSITS_FDIC" hidden="1">"c6743"</definedName>
    <definedName name="IQ_NET_LOANS_LEASES_DEPOSITS_FDIC" hidden="1">"c6742"</definedName>
    <definedName name="IQ_NET_LOANS_LEASES_LETTERS_CREDIT_TOTAL_ASSETS_THRIFT" hidden="1">"c25698"</definedName>
    <definedName name="IQ_NET_LOANS_LEASES_TOTAL_ASSETS_THRIFT" hidden="1">"c25694"</definedName>
    <definedName name="IQ_NET_LOANS_TOTAL_DEPOSITS" hidden="1">"c779"</definedName>
    <definedName name="IQ_NET_LOANS_TOTAL_DEPOSITS_THRIFT" hidden="1">"c25627"</definedName>
    <definedName name="IQ_NET_LOSSES" hidden="1">"c15873"</definedName>
    <definedName name="IQ_NET_LOSSES_FIDUCIARY_RELATED_SERVICES_THRIFT" hidden="1">"c24813"</definedName>
    <definedName name="IQ_NET_NEW_CLIENT_ASSETS" hidden="1">"c20430"</definedName>
    <definedName name="IQ_NET_NONCORE_FUNDING_DEPENDENCE_SHORT_TERM_THRIFT" hidden="1">"c25624"</definedName>
    <definedName name="IQ_NET_NONCORE_FUNDING_DEPENDENCE_THRIFT" hidden="1">"c25623"</definedName>
    <definedName name="IQ_NET_NONINTEREST_INC_EXP_INTERNATIONAL_OPS_FFIEC" hidden="1">"c15387"</definedName>
    <definedName name="IQ_NET_OCCUPANCY_EXP_ADJUSTED_OPERATING_INCOME_THRIFT" hidden="1">"c25686"</definedName>
    <definedName name="IQ_NET_OPERATING_INCOME_ASSETS_FDIC" hidden="1">"c6729"</definedName>
    <definedName name="IQ_NET_PC_WRITTEN" hidden="1">"c1027"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PROVISION_LOSS_GVA_THRIFT" hidden="1">"c25092"</definedName>
    <definedName name="IQ_NET_PROVISION_LOSS_SVA_THRIFT" hidden="1">"c25100"</definedName>
    <definedName name="IQ_NET_PROVISION_LOSS_TVA_THRIFT" hidden="1">"c25107"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ADJUSTED_OPERATING_INCOME_THRIFT" hidden="1">"c25690"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BASIS_ACCOUNTING_ADJUSTMENTS_SAVINGS_ASSOCIATION_THRIFT" hidden="1">"c25015"</definedName>
    <definedName name="IQ_NEW_DEPOSITS_RECEIVED_LESS_DEPOSITS_WITHDRAWN_THRIFT" hidden="1">"c25343"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DIV_AMOUNT" hidden="1">"c17414"</definedName>
    <definedName name="IQ_NEXT_DIV_PAYMENT_DATE" hidden="1">"c17413"</definedName>
    <definedName name="IQ_NEXT_DIV_PAYMENT_TYPE" hidden="1">"c17415"</definedName>
    <definedName name="IQ_NEXT_DIV_RECORD_DATE" hidden="1">"c17412"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XDIV_DATE" hidden="1">"c17411"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_CIQ_COL" hidden="1">"c11712"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ANK_NONCONTROLLING_INT_THRIFT" hidden="1">"c24798"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COMPANY" hidden="1">"c25786"</definedName>
    <definedName name="IQ_NI_EST" hidden="1">"c1716"</definedName>
    <definedName name="IQ_NI_FFIEC" hidden="1">"c13034"</definedName>
    <definedName name="IQ_NI_GAAP_GUIDANCE_CIQ" hidden="1">"c5008"</definedName>
    <definedName name="IQ_NI_GAAP_GUIDANCE_CIQ_COL" hidden="1">"c11655"</definedName>
    <definedName name="IQ_NI_GAAP_HIGH_GUIDANCE_CIQ" hidden="1">"c4589"</definedName>
    <definedName name="IQ_NI_GAAP_HIGH_GUIDANCE_CIQ_COL" hidden="1">"c11238"</definedName>
    <definedName name="IQ_NI_GAAP_LOW_GUIDANCE_CIQ" hidden="1">"c4629"</definedName>
    <definedName name="IQ_NI_GAAP_LOW_GUIDANCE_CIQ_COL" hidden="1">"c11278"</definedName>
    <definedName name="IQ_NI_GUIDANCE_CIQ" hidden="1">"c5007"</definedName>
    <definedName name="IQ_NI_GUIDANCE_CIQ_COL" hidden="1">"c11654"</definedName>
    <definedName name="IQ_NI_GW_EST" hidden="1">"c1723"</definedName>
    <definedName name="IQ_NI_GW_GUIDANCE_CIQ" hidden="1">"c5009"</definedName>
    <definedName name="IQ_NI_GW_GUIDANCE_CIQ_COL" hidden="1">"c11656"</definedName>
    <definedName name="IQ_NI_GW_HIGH_EST" hidden="1">"c1725"</definedName>
    <definedName name="IQ_NI_GW_HIGH_GUIDANCE_CIQ" hidden="1">"c4590"</definedName>
    <definedName name="IQ_NI_GW_HIGH_GUIDANCE_CIQ_COL" hidden="1">"c11239"</definedName>
    <definedName name="IQ_NI_GW_LOW_EST" hidden="1">"c1726"</definedName>
    <definedName name="IQ_NI_GW_LOW_GUIDANCE_CIQ" hidden="1">"c4630"</definedName>
    <definedName name="IQ_NI_GW_LOW_GUIDANCE_CIQ_COL" hidden="1">"c11279"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HIGH_GUIDANCE_CIQ" hidden="1">"c4588"</definedName>
    <definedName name="IQ_NI_HIGH_GUIDANCE_CIQ_COL" hidden="1">"c11237"</definedName>
    <definedName name="IQ_NI_LOW_EST" hidden="1">"c1719"</definedName>
    <definedName name="IQ_NI_LOW_GUIDANCE_CIQ" hidden="1">"c4628"</definedName>
    <definedName name="IQ_NI_LOW_GUIDANCE_CIQ_COL" hidden="1">"c11277"</definedName>
    <definedName name="IQ_NI_MARGIN" hidden="1">"c794"</definedName>
    <definedName name="IQ_NI_MEDIAN_EST" hidden="1">"c1717"</definedName>
    <definedName name="IQ_NI_NON_CONTROLLING_INTERESTS_FFIEC" hidden="1">"c15366"</definedName>
    <definedName name="IQ_NI_NONCONTROLLING_INT_THRIFT" hidden="1">"c24799"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ACT_OR_EST_CIQ_COL" hidden="1">"c11659"</definedName>
    <definedName name="IQ_NI_SBC_GUIDANCE" hidden="1">"c4475"</definedName>
    <definedName name="IQ_NI_SBC_GUIDANCE_CIQ" hidden="1">"c5013"</definedName>
    <definedName name="IQ_NI_SBC_GUIDANCE_CIQ_COL" hidden="1">"c11660"</definedName>
    <definedName name="IQ_NI_SBC_GW_ACT_OR_EST" hidden="1">"c4478"</definedName>
    <definedName name="IQ_NI_SBC_GW_ACT_OR_EST_CIQ_COL" hidden="1">"c11663"</definedName>
    <definedName name="IQ_NI_SBC_GW_GUIDANCE" hidden="1">"c4479"</definedName>
    <definedName name="IQ_NI_SBC_GW_GUIDANCE_CIQ" hidden="1">"c5017"</definedName>
    <definedName name="IQ_NI_SBC_GW_GUIDANCE_CIQ_COL" hidden="1">"c11664"</definedName>
    <definedName name="IQ_NI_SBC_GW_HIGH_GUIDANCE" hidden="1">"c4187"</definedName>
    <definedName name="IQ_NI_SBC_GW_HIGH_GUIDANCE_CIQ" hidden="1">"c4599"</definedName>
    <definedName name="IQ_NI_SBC_GW_HIGH_GUIDANCE_CIQ_COL" hidden="1">"c11248"</definedName>
    <definedName name="IQ_NI_SBC_GW_LOW_GUIDANCE" hidden="1">"c4227"</definedName>
    <definedName name="IQ_NI_SBC_GW_LOW_GUIDANCE_CIQ" hidden="1">"c4639"</definedName>
    <definedName name="IQ_NI_SBC_GW_LOW_GUIDANCE_CIQ_COL" hidden="1">"c11288"</definedName>
    <definedName name="IQ_NI_SBC_HIGH_GUIDANCE" hidden="1">"c4186"</definedName>
    <definedName name="IQ_NI_SBC_HIGH_GUIDANCE_CIQ" hidden="1">"c4598"</definedName>
    <definedName name="IQ_NI_SBC_HIGH_GUIDANCE_CIQ_COL" hidden="1">"c11247"</definedName>
    <definedName name="IQ_NI_SBC_LOW_GUIDANCE" hidden="1">"c4226"</definedName>
    <definedName name="IQ_NI_SBC_LOW_GUIDANCE_CIQ" hidden="1">"c4638"</definedName>
    <definedName name="IQ_NI_SBC_LOW_GUIDANCE_CIQ_COL" hidden="1">"c11287"</definedName>
    <definedName name="IQ_NI_SFAS" hidden="1">"c795"</definedName>
    <definedName name="IQ_NI_STDDEV_EST" hidden="1">"c1721"</definedName>
    <definedName name="IQ_NI_SUBTOTAL_AP" hidden="1">"c8983"</definedName>
    <definedName name="IQ_NI_THRIFT" hidden="1">"c24800"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M_DOMESTIC_PURCHASES" hidden="1">"c20883"</definedName>
    <definedName name="IQ_NOM_EXPORT" hidden="1">"c20884"</definedName>
    <definedName name="IQ_NOM_EXPORT_GOODS" hidden="1">"c20885"</definedName>
    <definedName name="IQ_NOM_EXPORT_INCOME" hidden="1">"c20886"</definedName>
    <definedName name="IQ_NOM_EXPORT_SERVICES" hidden="1">"c20887"</definedName>
    <definedName name="IQ_NOM_GDP" hidden="1">"c20888"</definedName>
    <definedName name="IQ_NOM_GDP_RESIDUAL" hidden="1">"c20889"</definedName>
    <definedName name="IQ_NOM_GNP" hidden="1">"c20890"</definedName>
    <definedName name="IQ_NOM_GOVT_CONSUM_INVEST" hidden="1">"c20891"</definedName>
    <definedName name="IQ_NOM_GOVT_CONSUM_INVEST_DEF" hidden="1">"c20892"</definedName>
    <definedName name="IQ_NOM_GOVT_CONSUM_INVEST_DEF_CONSUM" hidden="1">"c20893"</definedName>
    <definedName name="IQ_NOM_GOVT_CONSUM_INVEST_DEF_INVEST" hidden="1">"c20894"</definedName>
    <definedName name="IQ_NOM_GOVT_CONSUM_INVEST_FEDERAL" hidden="1">"c20895"</definedName>
    <definedName name="IQ_NOM_GOVT_CONSUM_INVEST_NONDEF" hidden="1">"c20896"</definedName>
    <definedName name="IQ_NOM_GOVT_CONSUM_INVEST_NONDEF_CONSUM" hidden="1">"c20897"</definedName>
    <definedName name="IQ_NOM_GOVT_CONSUM_INVEST_NONDEF_INVEST" hidden="1">"c20898"</definedName>
    <definedName name="IQ_NOM_GOVT_CONSUM_INVEST_STATE_LOCAL" hidden="1">"c20899"</definedName>
    <definedName name="IQ_NOM_GOVT_CONSUM_INVEST_STATE_LOCAL_CONSUM" hidden="1">"c20900"</definedName>
    <definedName name="IQ_NOM_GOVT_CONSUM_INVEST_STATE_LOCAL_INVEST" hidden="1">"c20901"</definedName>
    <definedName name="IQ_NOM_IMPORT" hidden="1">"c20902"</definedName>
    <definedName name="IQ_NOM_IMPORT_GOODS" hidden="1">"c20903"</definedName>
    <definedName name="IQ_NOM_IMPORT_INCOME" hidden="1">"c20904"</definedName>
    <definedName name="IQ_NOM_IMPORT_SERVICES" hidden="1">"c20905"</definedName>
    <definedName name="IQ_NOM_NET_DOMESTIC_PRODUCTION" hidden="1">"c20906"</definedName>
    <definedName name="IQ_NOM_NET_EXPORT" hidden="1">"c20907"</definedName>
    <definedName name="IQ_NOM_PCE" hidden="1">"c20908"</definedName>
    <definedName name="IQ_NOM_PCE_CLOTHING" hidden="1">"c20909"</definedName>
    <definedName name="IQ_NOM_PCE_DUR_GOODS" hidden="1">"c20910"</definedName>
    <definedName name="IQ_NOM_PCE_DUR_GOODS_OTHER" hidden="1">"c20911"</definedName>
    <definedName name="IQ_NOM_PCE_FINANCIAL" hidden="1">"c20912"</definedName>
    <definedName name="IQ_NOM_PCE_FOOD_ACCOMADATIONS" hidden="1">"c20913"</definedName>
    <definedName name="IQ_NOM_PCE_FOOD_BEVERAGE" hidden="1">"c20914"</definedName>
    <definedName name="IQ_NOM_PCE_FURNISHINGS" hidden="1">"c20915"</definedName>
    <definedName name="IQ_NOM_PCE_GAS" hidden="1">"c20916"</definedName>
    <definedName name="IQ_NOM_PCE_GOOD" hidden="1">"c20917"</definedName>
    <definedName name="IQ_NOM_PCE_HEALTH_CARE" hidden="1">"c20918"</definedName>
    <definedName name="IQ_NOM_PCE_HOUSEHOLD_CONSUM" hidden="1">"c20919"</definedName>
    <definedName name="IQ_NOM_PCE_HOUSEHOLD_CONSUM_OTHER" hidden="1">"c20920"</definedName>
    <definedName name="IQ_NOM_PCE_HOUSING" hidden="1">"c20921"</definedName>
    <definedName name="IQ_NOM_PCE_MOTOR_VEHICLE" hidden="1">"c20922"</definedName>
    <definedName name="IQ_NOM_PCE_NONDUR_GOODS" hidden="1">"c20923"</definedName>
    <definedName name="IQ_NOM_PCE_NONDUR_GOODS_OTHER" hidden="1">"c20924"</definedName>
    <definedName name="IQ_NOM_PCE_NONPROFIT_CONSUM" hidden="1">"c20925"</definedName>
    <definedName name="IQ_NOM_PCE_NONPROFIT_OUTPUT" hidden="1">"c20926"</definedName>
    <definedName name="IQ_NOM_PCE_NONPROFIT_RECEIPTS" hidden="1">"c20927"</definedName>
    <definedName name="IQ_NOM_PCE_RECREATION_GOODS" hidden="1">"c20928"</definedName>
    <definedName name="IQ_NOM_PCE_RECREATION_SERVICES" hidden="1">"c20929"</definedName>
    <definedName name="IQ_NOM_PCE_SERVICES" hidden="1">"c20930"</definedName>
    <definedName name="IQ_NOM_PCE_TRANSPORTATION" hidden="1">"c20931"</definedName>
    <definedName name="IQ_NOM_PRIVATE_INVEST" hidden="1">"c20932"</definedName>
    <definedName name="IQ_NOM_PRIVATE_INVEST_EQUIP" hidden="1">"c20933"</definedName>
    <definedName name="IQ_NOM_PRIVATE_INVEST_EQUIP_OTHER" hidden="1">"c20934"</definedName>
    <definedName name="IQ_NOM_PRIVATE_INVEST_FIXED" hidden="1">"c20935"</definedName>
    <definedName name="IQ_NOM_PRIVATE_INVEST_INDUSTRIAL_EQUIP" hidden="1">"c20936"</definedName>
    <definedName name="IQ_NOM_PRIVATE_INVEST_INFO_EQUIP" hidden="1">"c20937"</definedName>
    <definedName name="IQ_NOM_PRIVATE_INVEST_INFO_EQUIP_COMPUTERS" hidden="1">"c20938"</definedName>
    <definedName name="IQ_NOM_PRIVATE_INVEST_INFO_EQUIP_OTHER" hidden="1">"c20939"</definedName>
    <definedName name="IQ_NOM_PRIVATE_INVEST_INFO_EQUIP_SOFTWARE" hidden="1">"c20940"</definedName>
    <definedName name="IQ_NOM_PRIVATE_INVEST_NONRES" hidden="1">"c20941"</definedName>
    <definedName name="IQ_NOM_PRIVATE_INVEST_PRIVATE_INV_CHANGE" hidden="1">"c20942"</definedName>
    <definedName name="IQ_NOM_PRIVATE_INVEST_PRIVATE_INV_FARMS" hidden="1">"c20943"</definedName>
    <definedName name="IQ_NOM_PRIVATE_INVEST_PRIVATE_INV_NONFARMS" hidden="1">"c20944"</definedName>
    <definedName name="IQ_NOM_PRIVATE_INVEST_RES" hidden="1">"c20945"</definedName>
    <definedName name="IQ_NOM_PRIVATE_INVEST_STRUCTURES" hidden="1">"c20946"</definedName>
    <definedName name="IQ_NOM_PRIVATE_INVEST_TRANSPORTATION_EQUIP" hidden="1">"c20947"</definedName>
    <definedName name="IQ_NOM_SALES_TO_DOMESTIC_PURCHASES" hidden="1">"c20948"</definedName>
    <definedName name="IQ_NOMINAL_GDP" hidden="1">"c20949"</definedName>
    <definedName name="IQ_NOMINAL_GDP_FC" hidden="1">"c20950"</definedName>
    <definedName name="IQ_NOMINAL_GDP_PER_CAPITA" hidden="1">"c20951"</definedName>
    <definedName name="IQ_NOMINAL_GDP_PER_CAPITA_FC" hidden="1">"c20952"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MAND_DEPOSITS_THRIFT" hidden="1">"c25007"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FTER_PROVISION_THRIFT" hidden="1">"c25872"</definedName>
    <definedName name="IQ_NON_INT_EXP_AVG_ASSETS_FFIEC" hidden="1">"c18878"</definedName>
    <definedName name="IQ_NON_INT_EXP_AVG_ASSETS_THRIFT" hidden="1">"c25784"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EXP_THRIFT" hidden="1">"c24793"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_INC_OPERATING_INC_FFIEC" hidden="1">"c13382"</definedName>
    <definedName name="IQ_NON_INT_INCOME_ADJUSTED_OPERATING_INCOME_THRIFT" hidden="1">"c25688"</definedName>
    <definedName name="IQ_NON_INT_INCOME_AVG_ASSET" hidden="1">"c15707"</definedName>
    <definedName name="IQ_NON_INT_INCOME_AVG_ASSETS_THRIFT" hidden="1">"c25650"</definedName>
    <definedName name="IQ_NON_INT_INCOME_FFIEC" hidden="1">"c13017"</definedName>
    <definedName name="IQ_NON_INT_INCOME_THRIFT" hidden="1">"c24781"</definedName>
    <definedName name="IQ_NON_INTEREST_BEARING_DEPOSITS_ALL_OTHER_ACCOUNTS_THRIFT" hidden="1">"c25423"</definedName>
    <definedName name="IQ_NON_INTEREST_BEARING_DEPOSITS_EMPLOYEE_BENEFIT_RETIREMENT_RELATED_ACCOUNTS_THRIFT" hidden="1">"c25407"</definedName>
    <definedName name="IQ_NON_INTEREST_BEARING_DEPOSITS_PERSONAL_TRUST_AGENCY_INV_MANAGEMENT_ACCOUNTS_THRIFT" hidden="1">"c25391"</definedName>
    <definedName name="IQ_NON_INTEREST_EXP" hidden="1">"c1400"</definedName>
    <definedName name="IQ_NON_INTEREST_INC" hidden="1">"c1401"</definedName>
    <definedName name="IQ_NON_MORTGAGE_AGRICULTURE_FARMERS_COMM_LOANS_100000_THROUGH_250000_THRIFT" hidden="1">"c24974"</definedName>
    <definedName name="IQ_NON_MORTGAGE_AGRICULTURE_FARMERS_COMM_LOANS_250000_THROUGH_500000_THRIFT" hidden="1">"c24976"</definedName>
    <definedName name="IQ_NON_MORTGAGE_AGRICULTURE_FARMERS_COMM_LOANS_LESS_THAN_EQUAL_100000_THRIFT" hidden="1">"c24972"</definedName>
    <definedName name="IQ_NON_MORTGAGE_LOANS_ADJUSTED_NCOS_TOTAL_TOTAL_THRIFT" hidden="1">"c25209"</definedName>
    <definedName name="IQ_NON_MORTGAGE_LOANS_GVA_CHARGE_OFFS_TOTAL_THRIFT" hidden="1">"c25124"</definedName>
    <definedName name="IQ_NON_MORTGAGE_LOANS_GVA_RECOVERIES_TOTAL_THRIFT" hidden="1">"c25155"</definedName>
    <definedName name="IQ_NON_MORTGAGE_LOANS_SVA_PROVISIONS_TRANSFERS_FROM_GVA_TOTAL_TOTAL_THRIFT" hidden="1">"c25178"</definedName>
    <definedName name="IQ_NON_MORTGAGE_NON_AGRICULTURE_COMM_LOANS_100000_THROUGH_250000_THRIFT" hidden="1">"c24961"</definedName>
    <definedName name="IQ_NON_MORTGAGE_NON_AGRICULTURE_COMM_LOANS_250000_THROUGH_1000000_THRIFT" hidden="1">"c24963"</definedName>
    <definedName name="IQ_NON_MORTGAGE_NON_AGRICULTURE_COMM_LOANS_LESS_THAN_EQUAL_100000_THRIFT" hidden="1">"c24959"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ORE_FUNDING_TOTAL_ASSETS_THRIFT" hidden="1">"c25700"</definedName>
    <definedName name="IQ_NONCUMULATIVE_PREF_THRIFT" hidden="1">"c24916"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LOANS_GROSS_LOANS_THRIFT" hidden="1">"c25730"</definedName>
    <definedName name="IQ_NONFARM_NONRES_LOANS_RISK_BASED_CAPITAL_THRIFT" hidden="1">"c25715"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FC_UNUSED_UNUSED_UNUSED" hidden="1">"c8468"</definedName>
    <definedName name="IQ_NONRES_FIXED_INVEST_PRIV_APR_UNUSED" hidden="1">"c7588"</definedName>
    <definedName name="IQ_NONRES_FIXED_INVEST_PRIV_APR_UNUSED_UNUSED_UNUSED" hidden="1">"c7588"</definedName>
    <definedName name="IQ_NONRES_FIXED_INVEST_PRIV_FC_UNUSED" hidden="1">"c7808"</definedName>
    <definedName name="IQ_NONRES_FIXED_INVEST_PRIV_FC_UNUSED_UNUSED_UNUSED" hidden="1">"c7808"</definedName>
    <definedName name="IQ_NONRES_FIXED_INVEST_PRIV_POP_FC_UNUSED" hidden="1">"c8028"</definedName>
    <definedName name="IQ_NONRES_FIXED_INVEST_PRIV_POP_FC_UNUSED_UNUSED_UNUSED" hidden="1">"c8028"</definedName>
    <definedName name="IQ_NONRES_FIXED_INVEST_PRIV_POP_UNUSED" hidden="1">"c7148"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FC_UNUSED_UNUSED_UNUSED" hidden="1">"c8248"</definedName>
    <definedName name="IQ_NONRES_FIXED_INVEST_PRIV_YOY_UNUSED" hidden="1">"c7368"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RES_PROPERTY_CONSTRUCTION_MORTGAGE_LOANS_GVA_CHARGE_OFFS_THRIFT" hidden="1">"c25117"</definedName>
    <definedName name="IQ_NONRES_PROPERTY_CONSTRUCTION_MORTGAGE_LOANS_GVA_RECOVERIES_THRIFT" hidden="1">"c25148"</definedName>
    <definedName name="IQ_NONRES_PROPERTY_DWELLING_UNITS_CONSTRUCTION_MORTGAGE_LOANS_ADJUSTED_NCOS_TOTAL_THRIFT" hidden="1">"c25202"</definedName>
    <definedName name="IQ_NONRES_PROPERTY_DWELLING_UNITS_CONSTRUCTION_MORTGAGE_LOANS_SVA_PROVISIONS_TRANSFERS_FROM_GVA_TOTAL_THRIFT" hidden="1">"c25171"</definedName>
    <definedName name="IQ_NONRES_PROPERTY_EXCEPT_LAND_IN_PROCESS_FORECLOSURE_THRIFT" hidden="1">"c25308"</definedName>
    <definedName name="IQ_NONRES_PROPERTY_EXCEPT_LAND_PML_ADJUSTED_NCOS_TOTAL_THRIFT" hidden="1">"c25207"</definedName>
    <definedName name="IQ_NONRES_PROPERTY_EXCEPT_LAND_PML_GVA_CHARGE_OFFS_THRIFT" hidden="1">"c25122"</definedName>
    <definedName name="IQ_NONRES_PROPERTY_EXCEPT_LAND_PML_GVA_RECOVERIES_THRIFT" hidden="1">"c25153"</definedName>
    <definedName name="IQ_NONRES_PROPERTY_EXCEPT_LAND_PML_SVA_PROVISIONS_TRANSFERS_FROM_GVA_TOTAL_THRIFT" hidden="1">"c25176"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OBLIGATIONS_FDIC_INC_COVERED_ASSETS_ELIGIBLE_0_PCT_RISK_WEIGHT_THRIFT" hidden="1">"c25053"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_ACCOUNTS_EXCLUDING_RETIREMENT_ACCOUNTS_GREATER_THAN_250000_THRIFT" hidden="1">"c24989"</definedName>
    <definedName name="IQ_NUMBER_DEPOSIT_ACCOUNTS_EXCLUDING_RETIREMENT_ACCOUNTS_LESS_THAN_250000_THRIFT" hidden="1">"c24988"</definedName>
    <definedName name="IQ_NUMBER_DEPOSIT_ACCOUNTS_THRIFT" hidden="1">"c24987"</definedName>
    <definedName name="IQ_NUMBER_DEPOSITS_LESS_THAN_100K_FDIC" hidden="1">"c6495"</definedName>
    <definedName name="IQ_NUMBER_DEPOSITS_MORE_THAN_100K_FDIC" hidden="1">"c6493"</definedName>
    <definedName name="IQ_NUMBER_FIDUCIARY_MANAGED_ACCOUNTS_THRIFT" hidden="1">"c25439"</definedName>
    <definedName name="IQ_NUMBER_FTE_EMPLOYEES_THRIFT" hidden="1">"c24929"</definedName>
    <definedName name="IQ_NUMBER_ISSUES_IN_DEFAULT_THRIFT" hidden="1">"c25443"</definedName>
    <definedName name="IQ_NUMBER_LOANS_SECURED_FARM_100000_THROUGH_250000_THRIFT" hidden="1">"c24969"</definedName>
    <definedName name="IQ_NUMBER_LOANS_SECURED_FARM_250000_THROUGH_500000_THRIFT" hidden="1">"c24971"</definedName>
    <definedName name="IQ_NUMBER_LOANS_SECURED_FARM_LESS_THAN_EQUAL_100000_THRIFT" hidden="1">"c24967"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MORTGAGE_LOANS_SECURED_NON_RES_PROPERTY_100000_THROUGH_250000_THRIFT" hidden="1">"c24955"</definedName>
    <definedName name="IQ_NUMBER_MORTGAGE_LOANS_SECURED_NON_RES_PROPERTY_250000_THROUGH_1000000_THRIFT" hidden="1">"c24957"</definedName>
    <definedName name="IQ_NUMBER_MORTGAGE_LOANS_SECURED_NON_RES_PROPERTY_LESS_THAN_EQUAL_100000_THRIFT" hidden="1">"c24953"</definedName>
    <definedName name="IQ_NUMBER_MORTGAGE_LOANS_SECURED_NON_RES_PROPERTY_THRIFT" hidden="1">"c24958"</definedName>
    <definedName name="IQ_NUMBER_NON_MORTGAGE_AGRICULTURE_FARMERS_COMM_LOANS_100000_THROUGH_250000_THRIFT" hidden="1">"c24975"</definedName>
    <definedName name="IQ_NUMBER_NON_MORTGAGE_AGRICULTURE_FARMERS_COMM_LOANS_250000_THROUGH_500000_THRIFT" hidden="1">"c24977"</definedName>
    <definedName name="IQ_NUMBER_NON_MORTGAGE_AGRICULTURE_FARMERS_COMM_LOANS_LESS_THAN_EQUAL_100000_THRIFT" hidden="1">"c24973"</definedName>
    <definedName name="IQ_NUMBER_NON_MORTGAGE_LOANS_EXCEPT_CREDIT_CARD_LOANS_THRIFT" hidden="1">"c24965"</definedName>
    <definedName name="IQ_NUMBER_NON_MORTGAGE_NON_AGRICULTURE_COMM_LOANS_100000_THROUGH_250000_THRIFT" hidden="1">"c24962"</definedName>
    <definedName name="IQ_NUMBER_NON_MORTGAGE_NON_AGRICULTURE_COMM_LOANS_250000_THROUGH_1000000_THRIFT" hidden="1">"c24964"</definedName>
    <definedName name="IQ_NUMBER_NON_MORTGAGE_NON_AGRICULTURE_COMM_LOANS_LESS_THAN_EQUAL_100000_THRIFT" hidden="1">"c24960"</definedName>
    <definedName name="IQ_NUMBER_NONINTEREST_BEARING_TRANSACTION_ACCOUNTS_MORE_THAN_250000_THRIFT" hidden="1">"c25583"</definedName>
    <definedName name="IQ_NUMBER_RETIREMENT_DEPOSIT_ACCOUNTS_GREATER_THAN_250000_THRIFT" hidden="1">"c24993"</definedName>
    <definedName name="IQ_NUMBER_RETIREMENT_DEPOSIT_ACCOUNTS_LESS_THAN_250000_THRIFT" hidden="1">"c24992"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TRADES_EXECUTED" hidden="1">"c20428"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EXP_AVG_ASSETS_FFIEC" hidden="1">"c13372"</definedName>
    <definedName name="IQ_OCCUPANCY_EXP_AVG_ASSETS_THRIFT" hidden="1">"c25663"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ECD_LEAD_INDICATOR" hidden="1">"c20953"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FFICE_OCCUPANCY_EQUIP_EXP_THRIFT" hidden="1">"c24787"</definedName>
    <definedName name="IQ_OFFICE_PREMISES_EQUIPMENT_THRIFT" hidden="1">"c24882"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ITY_RESERVES_GAS" hidden="1">"c2050"</definedName>
    <definedName name="IQ_OG_EQUITY_RESERVES_NGL" hidden="1">"c2921"</definedName>
    <definedName name="IQ_OG_EQUITY_RESERVES_OIL" hidden="1">"c2038"</definedName>
    <definedName name="IQ_OG_EQUTY_RESERVES_GAS" hidden="1">"c20387"</definedName>
    <definedName name="IQ_OG_EQUTY_RESERVES_NGL" hidden="1">"c20388"</definedName>
    <definedName name="IQ_OG_EQUTY_RESERVES_OIL" hidden="1">"c20389"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OIL_PRODUCT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_END_LINES_CREDIT_THRIFT" hidden="1">"c25608"</definedName>
    <definedName name="IQ_OPENPRICE" hidden="1">"c848"</definedName>
    <definedName name="IQ_OPER_INC" hidden="1">"c849"</definedName>
    <definedName name="IQ_OPER_INC_BR" hidden="1">"c850"</definedName>
    <definedName name="IQ_OPER_INC_CM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_TOTAL_AGG_INT_VALUE_EXER" hidden="1">"c18441"</definedName>
    <definedName name="IQ_OPT_TOTAL_AGG_INT_VALUE_OUT" hidden="1">"c18437"</definedName>
    <definedName name="IQ_OPT_TOTAL_NUM_EXER" hidden="1">"c18439"</definedName>
    <definedName name="IQ_OPT_TOTAL_NUM_OUT" hidden="1">"c18435"</definedName>
    <definedName name="IQ_OPT_TOTAL_PLAN_NAME" hidden="1">"c18467"</definedName>
    <definedName name="IQ_OPT_TOTAL_PRICE_HIGH" hidden="1">"c18432"</definedName>
    <definedName name="IQ_OPT_TOTAL_PRICE_LOW" hidden="1">"c18431"</definedName>
    <definedName name="IQ_OPT_TOTAL_PRICE_RANGE" hidden="1">"c18433"</definedName>
    <definedName name="IQ_OPT_TOTAL_WTD_LIFE_EXER" hidden="1">"c18440"</definedName>
    <definedName name="IQ_OPT_TOTAL_WTD_LIFE_OUT" hidden="1">"c18436"</definedName>
    <definedName name="IQ_OPT_TOTAL_WTD_PRICE_EXER" hidden="1">"c18438"</definedName>
    <definedName name="IQ_OPT_TOTAL_WTD_PRICE_OUT" hidden="1">"c18434"</definedName>
    <definedName name="IQ_OPT_TRANCHE_AGG_INT_VALUE_EXER" hidden="1">"c18430"</definedName>
    <definedName name="IQ_OPT_TRANCHE_AGG_INT_VALUE_OUT" hidden="1">"c18426"</definedName>
    <definedName name="IQ_OPT_TRANCHE_CLASS_NAME" hidden="1">"c18419"</definedName>
    <definedName name="IQ_OPT_TRANCHE_NUM_EXER" hidden="1">"c18428"</definedName>
    <definedName name="IQ_OPT_TRANCHE_NUM_OUT" hidden="1">"c18424"</definedName>
    <definedName name="IQ_OPT_TRANCHE_PLAN_NAME" hidden="1">"c18418"</definedName>
    <definedName name="IQ_OPT_TRANCHE_PLAN_RANK" hidden="1">"c18466"</definedName>
    <definedName name="IQ_OPT_TRANCHE_PRICE_HIGH" hidden="1">"c18421"</definedName>
    <definedName name="IQ_OPT_TRANCHE_PRICE_LOW" hidden="1">"c18420"</definedName>
    <definedName name="IQ_OPT_TRANCHE_PRICE_RANGE" hidden="1">"c18422"</definedName>
    <definedName name="IQ_OPT_TRANCHE_WTD_LIFE_EXER" hidden="1">"c18429"</definedName>
    <definedName name="IQ_OPT_TRANCHE_WTD_LIFE_OUT" hidden="1">"c18425"</definedName>
    <definedName name="IQ_OPT_TRANCHE_WTD_PRICE_EXER" hidden="1">"c18427"</definedName>
    <definedName name="IQ_OPT_TRANCHE_WTD_PRICE_OUT" hidden="1">"c18423"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RGANIC_GROWTH_RATE" hidden="1">"c20429"</definedName>
    <definedName name="IQ_OTHER_ACCRUED_INT_PAYABLE_THRIFT" hidden="1">"c24908"</definedName>
    <definedName name="IQ_OTHER_ADDITIONS_ADJUSTED_ASSETS_THRIFT" hidden="1">"c25037"</definedName>
    <definedName name="IQ_OTHER_ADDITIONS_T1_FFIEC" hidden="1">"c13142"</definedName>
    <definedName name="IQ_OTHER_ADDITIONS_T1_THRIFT" hidden="1">"c25028"</definedName>
    <definedName name="IQ_OTHER_ADDITIONS_T2_FFIEC" hidden="1">"c13148"</definedName>
    <definedName name="IQ_OTHER_ADDITIONS_T2_THRIFT" hidden="1">"c25044"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DJUSTMENTS_SAVINGS_ASSOCIATION_THRIFT" hidden="1">"c25018"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CM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OCI_THRIFT" hidden="1">"c24923"</definedName>
    <definedName name="IQ_OTHER_ASSETS" hidden="1">"c860"</definedName>
    <definedName name="IQ_OTHER_ASSETS_ADJUSTED_NCOS_TOTAL_THRIFT" hidden="1">"c25227"</definedName>
    <definedName name="IQ_OTHER_ASSETS_BNK" hidden="1">"c861"</definedName>
    <definedName name="IQ_OTHER_ASSETS_BR" hidden="1">"c862"</definedName>
    <definedName name="IQ_OTHER_ASSETS_CM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GVA_CHARGE_OFFS_THRIFT" hidden="1">"c25142"</definedName>
    <definedName name="IQ_OTHER_ASSETS_GVA_RECOVERIES_THRIFT" hidden="1">"c25165"</definedName>
    <definedName name="IQ_OTHER_ASSETS_GVA_THRIFT" hidden="1">"c24893"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SVA_PROVISIONS_TRANSFERS_FROM_GVA_TOTAL_THRIFT" hidden="1">"c25196"</definedName>
    <definedName name="IQ_OTHER_ASSETS_THRIFT" hidden="1">"c24892"</definedName>
    <definedName name="IQ_OTHER_ASSETS_TOTAL_FFIEC" hidden="1">"c12841"</definedName>
    <definedName name="IQ_OTHER_ASSETS_UTI" hidden="1">"c866"</definedName>
    <definedName name="IQ_OTHER_BALANCE_CHANGES_OTHER_MORTGAGE_BACKED_SEC_THRIFT" hidden="1">"c25316"</definedName>
    <definedName name="IQ_OTHER_BALANCE_CHANGES_PASS_THROUGH_MORTGAGE_BACKED_SEC_THRIFT" hidden="1">"c25313"</definedName>
    <definedName name="IQ_OTHER_BANK_OWNED_LIFE_INSURANCE_THRIFT" hidden="1">"c24886"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BORROWINGS_AMOUNTS_NETTED_THRIFT" hidden="1">"c25546"</definedName>
    <definedName name="IQ_OTHER_BORROWINGS_LESS_THAN_1_YR_TOTAL_ASSETS_THRIFT" hidden="1">"c25705"</definedName>
    <definedName name="IQ_OTHER_BORROWINGS_LEVEL_1_THRIFT" hidden="1">"c25542"</definedName>
    <definedName name="IQ_OTHER_BORROWINGS_LEVEL_2_THRIFT" hidden="1">"c25543"</definedName>
    <definedName name="IQ_OTHER_BORROWINGS_LEVEL_3_THRIFT" hidden="1">"c25544"</definedName>
    <definedName name="IQ_OTHER_BORROWINGS_THRIFT" hidden="1">"c24904"</definedName>
    <definedName name="IQ_OTHER_BORROWINGS_TOTAL_AFTER_NETTING_THRIFT" hidden="1">"c25547"</definedName>
    <definedName name="IQ_OTHER_BORROWINGS_TOTAL_BEFORE_NETTING_THRIFT" hidden="1">"c25545"</definedName>
    <definedName name="IQ_OTHER_BROKERED_TIME_DEPOSITS_THRIFT" hidden="1">"c25006"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CM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CM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MON_PREFERRED_STOCKS_ALL_OTHER_ACCOUNTS_THRIFT" hidden="1">"c25434"</definedName>
    <definedName name="IQ_OTHER_COMMON_PREFERRED_STOCKS_EMPLOYEE_BENEFIT_RETIREMENT_RELATED_ACCOUNTS_THRIFT" hidden="1">"c25418"</definedName>
    <definedName name="IQ_OTHER_COMMON_PREFERRED_STOCKS_PERSONAL_TRUST_AGENCY_INV_MANAGEMENT_ACCOUNTS_THRIFT" hidden="1">"c25402"</definedName>
    <definedName name="IQ_OTHER_COMPREHENSIVE_INCOME_FDIC" hidden="1">"c6503"</definedName>
    <definedName name="IQ_OTHER_COMPREHENSIVE_INCOME_FFIEC" hidden="1">"c12970"</definedName>
    <definedName name="IQ_OTHER_COMPREHENSIVE_INCOME_SAVINGS_ASSOCIATION_THRIFT" hidden="1">"c25016"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GROSS_LOANS_THRIFT" hidden="1">"c25728"</definedName>
    <definedName name="IQ_OTHER_CONSTRUCTION_LOANS_NON_ACCRUAL_FFIEC" hidden="1">"c13312"</definedName>
    <definedName name="IQ_OTHER_CONSTRUCTION_LOANS_RISK_BASED_CAPITAL_THRIFT" hidden="1">"c25713"</definedName>
    <definedName name="IQ_OTHER_CONSTRUCTION_LOANS_UNUSED_FFIEC" hidden="1">"c13245"</definedName>
    <definedName name="IQ_OTHER_CONSTRUCTION_RISK_BASED_FFIEC" hidden="1">"c13424"</definedName>
    <definedName name="IQ_OTHER_CONSUMER_INC_LEASE_RECEIVABLES_THRIFT" hidden="1">"c24865"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ONTINGENT_LIABILITIES_THRIFT" hidden="1">"c25621"</definedName>
    <definedName name="IQ_OTHER_CREDIT_CARD_LINES_UNUSED_FFIEC" hidden="1">"c25863"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FS_AMORT_COST_FFIEC" hidden="1">"c20503"</definedName>
    <definedName name="IQ_OTHER_DEBT_SEC_DOM_AFS_FAIR_VAL_FFIEC" hidden="1">"c20468"</definedName>
    <definedName name="IQ_OTHER_DEBT_SEC_DOM_AVAIL_SALE_FFIEC" hidden="1">"c12803"</definedName>
    <definedName name="IQ_OTHER_DEBT_SEC_FOREIGN_AFS_AMORT_COST_FFIEC" hidden="1">"c20504"</definedName>
    <definedName name="IQ_OTHER_DEBT_SEC_FOREIGN_AFS_FAIR_VAL_FFIEC" hidden="1">"c20469"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DOM_HTM_AMORT_COST_FFIEC" hidden="1">"c20451"</definedName>
    <definedName name="IQ_OTHER_DEBT_SECURITIES_DOM_HTM_FAIR_VAL_FFIEC" hidden="1">"c20486"</definedName>
    <definedName name="IQ_OTHER_DEBT_SECURITIES_FOREIGN_FFIEC" hidden="1">"c12790"</definedName>
    <definedName name="IQ_OTHER_DEBT_SECURITIES_FOREIGN_HTM_AMORT_COST_FFIEC" hidden="1">"c20452"</definedName>
    <definedName name="IQ_OTHER_DEBT_SECURITIES_FOREIGN_HTM_FAIR_VAL_FFIEC" hidden="1">"c20487"</definedName>
    <definedName name="IQ_OTHER_DEBT_SECURITIES_QUARTERLY_AVG_FFIEC" hidden="1">"c15473"</definedName>
    <definedName name="IQ_OTHER_DEDUCTIONS_ADJUSTED_ASSETS_THRIFT" hidden="1">"c25034"</definedName>
    <definedName name="IQ_OTHER_DEDUCTIONS_LEVERAGE_RATIO_FFIEC" hidden="1">"c13158"</definedName>
    <definedName name="IQ_OTHER_DEDUCTIONS_T1_THRIFT" hidden="1">"c25025"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LIGIBLE_0_PCT_RISK_WEIGHT_THRIFT" hidden="1">"c25054"</definedName>
    <definedName name="IQ_OTHER_ELIGIBLE_20_PCT_RISK_WEIGHT_THRIFT" hidden="1">"c25061"</definedName>
    <definedName name="IQ_OTHER_ELIGIBLE_50_PCT_RISK_WEIGHT_THRIFT" hidden="1">"c25068"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ONENTS_THRIFT" hidden="1">"c24924"</definedName>
    <definedName name="IQ_OTHER_EQUITY_CAPITAL_COMPS_FFIEC" hidden="1">"c12880"</definedName>
    <definedName name="IQ_OTHER_EQUITY_CM" hidden="1">"c888"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INSTRUMENTS_T2_THRIFT" hidden="1">"c25042"</definedName>
    <definedName name="IQ_OTHER_EQUITY_INV_NOT_CARRIED_FV_THRIFT" hidden="1">"c24881"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EES_CHARGES_THRIFT" hidden="1">"c24768"</definedName>
    <definedName name="IQ_OTHER_FIDUCIARY_ACCOUNTS_INC_THRIFT" hidden="1">"c24808"</definedName>
    <definedName name="IQ_OTHER_FIDUCIARY_ACCOUNTS_MANAGED_ASSETS_THRIFT" hidden="1">"c25355"</definedName>
    <definedName name="IQ_OTHER_FIDUCIARY_ACCOUNTS_NONMANAGED_ASSETS_THRIFT" hidden="1">"c25376"</definedName>
    <definedName name="IQ_OTHER_FIDUCIARY_ACCOUNTS_NUMBER_MANAGED_ACCOUNTS_THRIFT" hidden="1">"c25366"</definedName>
    <definedName name="IQ_OTHER_FIDUCIARY_ACCOUNTS_NUMBER_NONMANAGED_ACCOUNTS_THRIFT" hidden="1">"c25388"</definedName>
    <definedName name="IQ_OTHER_FIDUCIARY_ACCOUNTS_RELATED_SERVICES_GROSS_LOSSES_MANAGED_ACCOUNTS_THRIFT" hidden="1">"c25464"</definedName>
    <definedName name="IQ_OTHER_FIDUCIARY_ACCOUNTS_RELATED_SERVICES_GROSS_LOSSES_NONMANAGED_ACCOUNTS_THRIFT" hidden="1">"c25469"</definedName>
    <definedName name="IQ_OTHER_FIDUCIARY_ACCOUNTS_RELATED_SERVICES_RECOVERIES_THRIFT" hidden="1">"c25474"</definedName>
    <definedName name="IQ_OTHER_FIDUCIARY_RELATED_SERVICES_INC_THRIFT" hidden="1">"c24810"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CM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CM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ARNING_DEPOSITS_THRIFT" hidden="1">"c24820"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CM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_SEC_INV_SEC_THRIFT" hidden="1">"c25675"</definedName>
    <definedName name="IQ_OTHER_INV_SEC_THRIFT" hidden="1">"c24826"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CM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CM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CM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CM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DEFERRED_INCOME_THRIFT" hidden="1">"c24912"</definedName>
    <definedName name="IQ_OTHER_LIABILITIES_FDIC" hidden="1">"c6347"</definedName>
    <definedName name="IQ_OTHER_LIABILITIES_FFIEC" hidden="1">"c12872"</definedName>
    <definedName name="IQ_OTHER_LIABILITIES_THRIFT" hidden="1">"c24905"</definedName>
    <definedName name="IQ_OTHER_LIABILITIES_TOTAL_FFIEC" hidden="1">"c12869"</definedName>
    <definedName name="IQ_OTHER_LINES_CREDIT_THRIFT" hidden="1">"c25611"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EASES_GROSS_LOANS_THRIFT" hidden="1">"c25735"</definedName>
    <definedName name="IQ_OTHER_LOANS_LEASES_RISK_BASED_CAPITAL_THRIFT" hidden="1">"c25720"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CM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FS_AMORT_COST_FFIEC" hidden="1">"c20498"</definedName>
    <definedName name="IQ_OTHER_MBS_AFS_FAIR_VAL_FFIEC" hidden="1">"c20463"</definedName>
    <definedName name="IQ_OTHER_MBS_AVAIL_SALE_FFIEC" hidden="1">"c12801"</definedName>
    <definedName name="IQ_OTHER_MBS_EXCLUDING_BONDS_THRIFT" hidden="1">"c24832"</definedName>
    <definedName name="IQ_OTHER_MBS_FFIEC" hidden="1">"c12787"</definedName>
    <definedName name="IQ_OTHER_MBS_HTM_AMORT_COST_FFIEC" hidden="1">"c20446"</definedName>
    <definedName name="IQ_OTHER_MBS_HTM_FAIR_VAL_FFIEC" hidden="1">"c20481"</definedName>
    <definedName name="IQ_OTHER_MBS_ISSUED_FNMA_GNMA_TRADING_DOM_FFIEC" hidden="1">"c12922"</definedName>
    <definedName name="IQ_OTHER_MBS_ISSUED_FNMA_GNMA_TRADING_FFIEC" hidden="1">"c12817"</definedName>
    <definedName name="IQ_OTHER_MBS_THRIFT" hidden="1">"c24835"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_NINT_INCOME_THRIFT" hidden="1">"c24780"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HRIFT" hidden="1">"c24792"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ADJUSTED_OPERATING_INCOME_THRIFT" hidden="1">"c25691"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CM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CM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NOTES_BONDS_ALL_OTHER_ACCOUNTS_THRIFT" hidden="1">"c25432"</definedName>
    <definedName name="IQ_OTHER_NOTES_BONDS_EMPLOYEE_BENEFIT_RETIREMENT_RELATED_ACCOUNTS_THRIFT" hidden="1">"c25416"</definedName>
    <definedName name="IQ_OTHER_NOTES_BONDS_PERSONAL_TRUST_AGENCY_INV_MANAGEMENT_ACCOUNTS_THRIFT" hidden="1">"c25400"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CM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CM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CM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CM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ERATING_EXPENSES_ADJUSTED_OPERATING_INCOME_THRIFT" hidden="1">"c25687"</definedName>
    <definedName name="IQ_OTHER_OPERATING_EXPENSES_AVG_ASSETS_THRIFT" hidden="1">"c25664"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"c24739"</definedName>
    <definedName name="IQ_OTHER_PASS_THROUGH_THRIFT" hidden="1">"c24831"</definedName>
    <definedName name="IQ_OTHER_PC_WRITTEN" hidden="1">"c1006"</definedName>
    <definedName name="IQ_OTHER_PML_SECURED_FIRST_LIEN_1_4_DWELLING_UNITS_DUE_30_89_THRIFT" hidden="1">"c25242"</definedName>
    <definedName name="IQ_OTHER_PML_SECURED_FIRST_LIEN_1_4_DWELLING_UNITS_DUE_90_THRIFT" hidden="1">"c25263"</definedName>
    <definedName name="IQ_OTHER_PML_SECURED_FIRST_LIEN_1_4_DWELLING_UNITS_NON_ACCRUAL_THRIFT" hidden="1">"c25284"</definedName>
    <definedName name="IQ_OTHER_PML_SECURED_JUNIOR_LIEN_1_4_DWELLING_UNITS_DUE_30_89_THRIFT" hidden="1">"c25243"</definedName>
    <definedName name="IQ_OTHER_PML_SECURED_JUNIOR_LIEN_1_4_DWELLING_UNITS_DUE_90_THRIFT" hidden="1">"c25264"</definedName>
    <definedName name="IQ_OTHER_PML_SECURED_JUNIOR_LIEN_1_4_DWELLING_UNITS_NON_ACCRUAL_THRIFT" hidden="1">"c25285"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NTAL" hidden="1">"c26971"</definedName>
    <definedName name="IQ_OTHER_REPOSSESSED_ASSETS_ADJUSTED_NCOS_TOTAL_THRIFT" hidden="1">"c25224"</definedName>
    <definedName name="IQ_OTHER_REPOSSESSED_ASSETS_GVA_CHARGE_OFFS_THRIFT" hidden="1">"c25139"</definedName>
    <definedName name="IQ_OTHER_REPOSSESSED_ASSETS_SVA_PROVISIONS_TRANSFERS_FROM_GVA_TOTAL_THRIFT" hidden="1">"c25193"</definedName>
    <definedName name="IQ_OTHER_RESIDUAL_INTERESTS_THRIFT" hidden="1">"c24940"</definedName>
    <definedName name="IQ_OTHER_REV" hidden="1">"c1010"</definedName>
    <definedName name="IQ_OTHER_REV_BR" hidden="1">"c1011"</definedName>
    <definedName name="IQ_OTHER_REV_CM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CM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ERVICE_CHARGES_COMM_FEE_DOM_FFIEC" hidden="1">"c25822"</definedName>
    <definedName name="IQ_OTHER_SHORT_TERM_OBLIGATIONS_ALL_OTHER_ACCOUNTS_THRIFT" hidden="1">"c25431"</definedName>
    <definedName name="IQ_OTHER_SHORT_TERM_OBLIGATIONS_EMPLOYEE_BENEFIT_RETIREMENT_RELATED_ACCOUNTS_THRIFT" hidden="1">"c25415"</definedName>
    <definedName name="IQ_OTHER_SHORT_TERM_OBLIGATIONS_PERSONAL_TRUST_AGENCY_INV_MANAGEMENT_ACCOUNTS_THRIFT" hidden="1">"c25399"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EMP_IMPAIR_LOSS_HTM_AFS_FFIEC" hidden="1">"c25845"</definedName>
    <definedName name="IQ_OTHER_TIME_DEPOSITS_THRIFT" hidden="1">"c25569"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CM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CM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ALANCE_CONTRACTUAL_PURCHASED_CREDIT_IMPAIRED_LOANS_THRIFT" hidden="1">"c25237"</definedName>
    <definedName name="IQ_OUTSTANDING_BS_DATE" hidden="1">"c2128"</definedName>
    <definedName name="IQ_OUTSTANDING_CHECKS_DRAWN_AGAINST_FHLBS_FEDERAL_RESERVE_BANKS_THRIFT" hidden="1">"c25571"</definedName>
    <definedName name="IQ_OUTSTANDING_COMMITMENTS_LOANS_CLOSED_LOANS_IN_PROCESS_MORTGAGE_CONSTRUCTION_LOANS_THRIFT" hidden="1">"c25591"</definedName>
    <definedName name="IQ_OUTSTANDING_COMMITMENTS_LOANS_CLOSED_LOANS_IN_PROCESS_NON_MORTGAGE_LOANS_THRIFT" hidden="1">"c25593"</definedName>
    <definedName name="IQ_OUTSTANDING_COMMITMENTS_LOANS_CLOSED_LOANS_IN_PROCESS_OTHER_MORTGAGE_LOANS_THRIFT" hidden="1">"c25592"</definedName>
    <definedName name="IQ_OUTSTANDING_COMMITMENTS_ORIGINATE_MORTGAGE_LOANS_SECURED_1_4_DWELLING_UNITS_THRIFT" hidden="1">"c25595"</definedName>
    <definedName name="IQ_OUTSTANDING_COMMITMENTS_ORIGINATE_MORTGAGE_LOANS_SECURED_ALL_OTHER_RE_THRIFT" hidden="1">"c25597"</definedName>
    <definedName name="IQ_OUTSTANDING_COMMITMENTS_ORIGINATE_MORTGAGE_LOANS_SECURED_MULTIFAMILY_5_MORE_DWELLING_UNITS_THRIFT" hidden="1">"c25596"</definedName>
    <definedName name="IQ_OUTSTANDING_COMMITMENTS_ORIGINATE_MORTGAGE_LOANS_SECURED_RE_THRIFT" hidden="1">"c25594"</definedName>
    <definedName name="IQ_OUTSTANDING_COMMITMENTS_ORIGINATE_NON_MORTGAGE_LOANS_THRIFT" hidden="1">"c25598"</definedName>
    <definedName name="IQ_OUTSTANDING_COMMITMENTS_PURCHASE_INV_SEC_THRIFT" hidden="1">"c25603"</definedName>
    <definedName name="IQ_OUTSTANDING_COMMITMENTS_PURCHASE_LOANS_THRIFT" hidden="1">"c25599"</definedName>
    <definedName name="IQ_OUTSTANDING_COMMITMENTS_PURCHASE_MORTGAGE_BACKED_SEC_THRIFT" hidden="1">"c25601"</definedName>
    <definedName name="IQ_OUTSTANDING_COMMITMENTS_SELL_INV_SEC_THRIFT" hidden="1">"c25604"</definedName>
    <definedName name="IQ_OUTSTANDING_COMMITMENTS_SELL_LOANS_THRIFT" hidden="1">"c25600"</definedName>
    <definedName name="IQ_OUTSTANDING_COMMITMENTS_SELL_MORTGAGE_BACKED_SEC_THRIFT" hidden="1">"c25602"</definedName>
    <definedName name="IQ_OUTSTANDING_COMMITMENTS_UNDISBURSED_BALANCE_LOANS_CLOSED_THRIFT" hidden="1">"c25590"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DJUSTED_OPERATING_INCOME_THRIFT" hidden="1">"c25684"</definedName>
    <definedName name="IQ_OVERHEAD_EXP_AVG_ASSETS_FFIEC" hidden="1">"c13361"</definedName>
    <definedName name="IQ_OVERHEAD_EXP_AVG_ASSETS_THRIFT" hidden="1">"c25652"</definedName>
    <definedName name="IQ_OVERHEAD_EXP_REV_FFIEC" hidden="1">"c13494"</definedName>
    <definedName name="IQ_OVERHEAD_EXP_REVENUES_THRIFT" hidden="1">"c25683"</definedName>
    <definedName name="IQ_OVERHEAD_LESS_NON_INT_INCOME_ADJUSTED_OPERATING_INCOME_THRIFT" hidden="1">"c25692"</definedName>
    <definedName name="IQ_OVERHEAD_LESS_NON_INT_INCOME_AVG_ASSETS_THRIFT" hidden="1">"c25665"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S_THROUGH_MBS_THRIFT" hidden="1">"c24829"</definedName>
    <definedName name="IQ_PASSBOOK_ACCOUNTS_INC_NONDEMAND_ESCROWS_THRIFT" hidden="1">"c25000"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ST_DUE_LOANS_GROSS_LOANS_THRIFT" hidden="1">"c25737"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"c20392"</definedName>
    <definedName name="IQ_PC_GAAP_COMBINED_RATIO_EXCL_CL" hidden="1">"c20393"</definedName>
    <definedName name="IQ_PC_GAAP_EXPENSE_RATIO" hidden="1">"c20391"</definedName>
    <definedName name="IQ_PC_GAAP_LOSS" hidden="1">"c20390"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ASSETS_TEST_THRIFT" hidden="1">"c25587"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DATE_THRIFT" hidden="1">"c25897"</definedName>
    <definedName name="IQ_PERIODLENGTH_AP" hidden="1">"c11746"</definedName>
    <definedName name="IQ_PERIODLENGTH_CF" hidden="1">"c1502"</definedName>
    <definedName name="IQ_PERIODLENGTH_IS" hidden="1">"c1503"</definedName>
    <definedName name="IQ_PERMANENT_1_4_DWELLING_UNITS_ALL_OTHER_SECURED_FIRST_LIENS_THRIFT" hidden="1">"c24844"</definedName>
    <definedName name="IQ_PERMANENT_1_4_DWELLING_UNITS_ALL_OTHER_SECURED_JUNIOR_LIENS_THRIFT" hidden="1">"c24845"</definedName>
    <definedName name="IQ_PERMANENT_1_4_DWELLING_UNITS_REVOLVING_OPEN_END_LOANS_THRIFT" hidden="1">"c24843"</definedName>
    <definedName name="IQ_PERMANENT_LAND_THRIFT" hidden="1">"c24848"</definedName>
    <definedName name="IQ_PERMANENT_LOANS_SECURED_1_4_DWELLING_UNITS_FORECLOSED_DURING_QUARTER_THRIFT" hidden="1">"c25232"</definedName>
    <definedName name="IQ_PERMANENT_LOANS_SECURED_LAND_FORECLOSED_DURING_QUARTER_THRIFT" hidden="1">"c25235"</definedName>
    <definedName name="IQ_PERMANENT_LOANS_SECURED_MULTIFAMILY_5_MORE_DWELLING_UNITS_FORECLOSED_DURING_QUARTER_THRIFT" hidden="1">"c25233"</definedName>
    <definedName name="IQ_PERMANENT_LOANS_SECURED_NONRES_EXCEPT_LAND_FORECLOSED_DURING_QUARTER_THRIFT" hidden="1">"c25234"</definedName>
    <definedName name="IQ_PERMANENT_MORTGAGE_LOANS_THRIFT" hidden="1">"c24842"</definedName>
    <definedName name="IQ_PERMANENT_MULTIFAMILY_5_MORE_DWELLING_UNITS_THRIFT" hidden="1">"c24846"</definedName>
    <definedName name="IQ_PERMANENT_NONRES_PROPERTY_EXCEPT_LAND_THRIFT" hidden="1">"c24847"</definedName>
    <definedName name="IQ_PERPETUAL_PREF_STOCK_THRIFT" hidden="1">"c24914"</definedName>
    <definedName name="IQ_PERSON_INCOME" hidden="1">"c20954"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CURRENT_TAXES" hidden="1">"c20956"</definedName>
    <definedName name="IQ_PERSONAL_DISPOSABLE_INCOME" hidden="1">"c20957"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ASSETS" hidden="1">"c20958"</definedName>
    <definedName name="IQ_PERSONAL_INCOME_ASSETS_DIVIDEND" hidden="1">"c20959"</definedName>
    <definedName name="IQ_PERSONAL_INCOME_ASSETS_INTEREST" hidden="1">"c20960"</definedName>
    <definedName name="IQ_PERSONAL_INCOME_CHAINED_DOLLARS" hidden="1">"c20961"</definedName>
    <definedName name="IQ_PERSONAL_INCOME_COMPENSATION" hidden="1">"c20962"</definedName>
    <definedName name="IQ_PERSONAL_INCOME_EMPLOYER_GOVT_INSURANCE_CONTRIBUTION" hidden="1">"c20963"</definedName>
    <definedName name="IQ_PERSONAL_INCOME_EMPLOYER_PENSION_CONTRIBUTION" hidden="1">"c20964"</definedName>
    <definedName name="IQ_PERSONAL_INCOME_EX_TRANSFER_RECEIPTS" hidden="1">"c20965"</definedName>
    <definedName name="IQ_PERSONAL_INCOME_FC" hidden="1">"c7823"</definedName>
    <definedName name="IQ_PERSONAL_INCOME_GOVT_CONTRIBUTION_SOCIAL_INS" hidden="1">"c20966"</definedName>
    <definedName name="IQ_PERSONAL_INCOME_GOVT_SOCIAL_BENEFITS" hidden="1">"c20967"</definedName>
    <definedName name="IQ_PERSONAL_INCOME_GOVT_SOCIAL_BENEFITS_FAMILY" hidden="1">"c20968"</definedName>
    <definedName name="IQ_PERSONAL_INCOME_GOVT_SOCIAL_BENEFITS_OTHER" hidden="1">"c20969"</definedName>
    <definedName name="IQ_PERSONAL_INCOME_GOVT_SOCIAL_BENEFITS_UNEMPLOYMENT" hidden="1">"c20970"</definedName>
    <definedName name="IQ_PERSONAL_INCOME_GOVT_SOCIAL_BENEFITS_VETERANS" hidden="1">"c20971"</definedName>
    <definedName name="IQ_PERSONAL_INCOME_GOVT_SOCIAL_BENEFITS_WELFARE" hidden="1">"c20972"</definedName>
    <definedName name="IQ_PERSONAL_INCOME_PCT_CHANGE" hidden="1">"c20973"</definedName>
    <definedName name="IQ_PERSONAL_INCOME_PCT_CHANGE_CHAINED_DOLLARS" hidden="1">"c20974"</definedName>
    <definedName name="IQ_PERSONAL_INCOME_PER_CAPITA" hidden="1">"c20975"</definedName>
    <definedName name="IQ_PERSONAL_INCOME_PER_CAPITA_CHAINED_DOLLARS" hidden="1">"c20976"</definedName>
    <definedName name="IQ_PERSONAL_INCOME_POP" hidden="1">"c7163"</definedName>
    <definedName name="IQ_PERSONAL_INCOME_POP_FC" hidden="1">"c8043"</definedName>
    <definedName name="IQ_PERSONAL_INCOME_PROPIETOR" hidden="1">"c20977"</definedName>
    <definedName name="IQ_PERSONAL_INCOME_PROPIETOR_FARM" hidden="1">"c20978"</definedName>
    <definedName name="IQ_PERSONAL_INCOME_PROPIETOR_NONFARM" hidden="1">"c20979"</definedName>
    <definedName name="IQ_PERSONAL_INCOME_RENTAL" hidden="1">"c20980"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TRANSFER_RECEIPTS" hidden="1">"c20981"</definedName>
    <definedName name="IQ_PERSONAL_INCOME_TRANSFER_RECEIPTS_OTHER" hidden="1">"c20982"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WAGE_SUPPLEMENTS" hidden="1">"c20983"</definedName>
    <definedName name="IQ_PERSONAL_INCOME_WAGES" hidden="1">"c20984"</definedName>
    <definedName name="IQ_PERSONAL_INCOME_WAGES_GOVT" hidden="1">"c20985"</definedName>
    <definedName name="IQ_PERSONAL_INCOME_WAGES_PRIVATE_INDUSTRY" hidden="1">"c20986"</definedName>
    <definedName name="IQ_PERSONAL_INCOME_YOY" hidden="1">"c7383"</definedName>
    <definedName name="IQ_PERSONAL_INCOME_YOY_FC" hidden="1">"c8263"</definedName>
    <definedName name="IQ_PERSONAL_INTEREST_PAYMENTS" hidden="1">"c20987"</definedName>
    <definedName name="IQ_PERSONAL_OUTLAYS" hidden="1">"c20988"</definedName>
    <definedName name="IQ_PERSONAL_SAVINGS" hidden="1">"c20989"</definedName>
    <definedName name="IQ_PERSONAL_SAVINGS_PCT_INCOME" hidden="1">"c20990"</definedName>
    <definedName name="IQ_PERSONAL_TRANSFER_PAYMENTS" hidden="1">"c20991"</definedName>
    <definedName name="IQ_PERSONAL_TRANSFER_PAYMENTS_GOVT" hidden="1">"c20992"</definedName>
    <definedName name="IQ_PERSONAL_TRANSFER_PAYMENTS_WORLD" hidden="1">"c20993"</definedName>
    <definedName name="IQ_PERSONAL_TRUST_AGENCY_ACCOUNTS_GROSS_LOSSES_MANAGED_ACCOUNTS_THRIFT" hidden="1">"c25461"</definedName>
    <definedName name="IQ_PERSONAL_TRUST_AGENCY_ACCOUNTS_GROSS_LOSSES_NONMANAGED_ACCOUNTS_THRIFT" hidden="1">"c25466"</definedName>
    <definedName name="IQ_PERSONAL_TRUST_AGENCY_ACCOUNTS_INC_THRIFT" hidden="1">"c24801"</definedName>
    <definedName name="IQ_PERSONAL_TRUST_AGENCY_ACCOUNTS_MANAGED_ASSETS_THRIFT" hidden="1">"c25347"</definedName>
    <definedName name="IQ_PERSONAL_TRUST_AGENCY_ACCOUNTS_NONMANAGED_ASSETS_THRIFT" hidden="1">"c25368"</definedName>
    <definedName name="IQ_PERSONAL_TRUST_AGENCY_ACCOUNTS_NUMBER_MANAGED_ACCOUNTS_THRIFT" hidden="1">"c25358"</definedName>
    <definedName name="IQ_PERSONAL_TRUST_AGENCY_ACCOUNTS_NUMBER_NONMANAGED_ACCOUNTS_THRIFT" hidden="1">"c25380"</definedName>
    <definedName name="IQ_PERSONAL_TRUST_AGENCY_ACCOUNTS_RECOVERIES_THRIFT" hidden="1">"c25471"</definedName>
    <definedName name="IQ_PERSONNEL_EXP_ADJUSTED_OPERATING_INCOME_THRIFT" hidden="1">"c25685"</definedName>
    <definedName name="IQ_PERSONNEL_EXP_AVG_ASSETS_FFIEC" hidden="1">"c13371"</definedName>
    <definedName name="IQ_PERSONNEL_EXP_AVG_ASSETS_THRIFT" hidden="1">"c25662"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LOANS_THRIFT" hidden="1">"c24936"</definedName>
    <definedName name="IQ_PLEDGED_SEC_INVEST_SECURITIES_FFIEC" hidden="1">"c13467"</definedName>
    <definedName name="IQ_PLEDGED_SECURITIES_FDIC" hidden="1">"c6401"</definedName>
    <definedName name="IQ_PLEDGED_SECURITIES_FFIEC" hidden="1">"c24743"</definedName>
    <definedName name="IQ_PLEDGED_TRADING_ASSETS_THRIFT" hidden="1">"c24937"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L_SECURED_LAND_DUE_30_89_THRIFT" hidden="1">"c25246"</definedName>
    <definedName name="IQ_PML_SECURED_LAND_DUE_90_THRIFT" hidden="1">"c25267"</definedName>
    <definedName name="IQ_PML_SECURED_LAND_NON_ACCRUAL_THRIFT" hidden="1">"c25288"</definedName>
    <definedName name="IQ_PML_SECURED_MULTIFAMILY_5_MORE_DWELLING_UNITS_DUE_30_89_THRIFT" hidden="1">"c25244"</definedName>
    <definedName name="IQ_PML_SECURED_MULTIFAMILY_5_MORE_DWELLING_UNITS_DUE_90_THRIFT" hidden="1">"c25265"</definedName>
    <definedName name="IQ_PML_SECURED_MULTIFAMILY_5_MORE_DWELLING_UNITS_NON_ACCRUAL_THRIFT" hidden="1">"c25286"</definedName>
    <definedName name="IQ_PML_SECURED_NONRES_PROPERTY_EXCEPT_LAND_DUE_30_89_THRIFT" hidden="1">"c25245"</definedName>
    <definedName name="IQ_PML_SECURED_NONRES_PROPERTY_EXCEPT_LAND_DUE_90_THRIFT" hidden="1">"c25266"</definedName>
    <definedName name="IQ_PML_SECURED_NONRES_PROPERTY_EXCEPT_LAND_NON_ACCRUAL_THRIFT" hidden="1">"c25287"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PULATION" hidden="1">"c20994"</definedName>
    <definedName name="IQ_POPULATION_FC" hidden="1">"c20995"</definedName>
    <definedName name="IQ_PORTFOLIO_INVESTMENT_NET" hidden="1">"c20996"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_CIQ_COL" hidden="1">"c11711"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CM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CM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CM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DEPOSITS_THRIFT" hidden="1">"c24996"</definedName>
    <definedName name="IQ_PREFERRED_FDIC" hidden="1">"c6349"</definedName>
    <definedName name="IQ_PREFERRED_LIST" hidden="1">"c13506"</definedName>
    <definedName name="IQ_PREFERRED_STOCK_DIVIDENDS_DECLARED_SAVINGS_ASSOCIATION_THRIFT" hidden="1">"c25010"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AFTER_CAP_ALLOCATION_FOREIGN_FFIEC" hidden="1">"c15390"</definedName>
    <definedName name="IQ_PRETAX_INC_BEFORE_CAP_ALLOCATION_FOREIGN_FFIEC" hidden="1">"c15388"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OPERATING_INC_AVG_ASSETS_FFIEC" hidden="1">"c13365"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EV_MONTHLY_FACTOR" hidden="1">"c8973"</definedName>
    <definedName name="IQ_PREV_MONTHLY_FACTOR_DATE" hidden="1">"c8974"</definedName>
    <definedName name="IQ_PREVIOUS_TIME_RT" hidden="1">"PREVIOUSLASTTIME"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SALES" hidden="1">"c17552"</definedName>
    <definedName name="IQ_PRICE_TARGET" hidden="1">"c82"</definedName>
    <definedName name="IQ_PRICE_TARGET_REUT" hidden="1">"c3631"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_CIQ_COL" hidden="1">"c11677"</definedName>
    <definedName name="IQ_PRICE_VOLATILITY_HIGH_CIQ_COL" hidden="1">"c11678"</definedName>
    <definedName name="IQ_PRICE_VOLATILITY_LOW_CIQ_COL" hidden="1">"c11679"</definedName>
    <definedName name="IQ_PRICE_VOLATILITY_MEDIAN_CIQ_COL" hidden="1">"c11680"</definedName>
    <definedName name="IQ_PRICE_VOLATILITY_NUM_CIQ_COL" hidden="1">"c11681"</definedName>
    <definedName name="IQ_PRICE_VOLATILITY_STDDEV_CIQ_COL" hidden="1">"c11682"</definedName>
    <definedName name="IQ_PRICEDATE" hidden="1">"c1069"</definedName>
    <definedName name="IQ_PRICING_DATE" hidden="1">"c1613"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OR_PERIOD_ADJUSTMENTS_SAVINGS_ASSOCIATION_THRIFT" hidden="1">"c25017"</definedName>
    <definedName name="IQ_PRIVATE_CONST_TOTAL_APR_FC_UNUSED" hidden="1">"c8559"</definedName>
    <definedName name="IQ_PRIVATE_CONST_TOTAL_APR_FC_UNUSED_UNUSED_UNUSED" hidden="1">"c8559"</definedName>
    <definedName name="IQ_PRIVATE_CONST_TOTAL_APR_UNUSED" hidden="1">"c7679"</definedName>
    <definedName name="IQ_PRIVATE_CONST_TOTAL_APR_UNUSED_UNUSED_UNUSED" hidden="1">"c7679"</definedName>
    <definedName name="IQ_PRIVATE_CONST_TOTAL_FC_UNUSED" hidden="1">"c7899"</definedName>
    <definedName name="IQ_PRIVATE_CONST_TOTAL_FC_UNUSED_UNUSED_UNUSED" hidden="1">"c7899"</definedName>
    <definedName name="IQ_PRIVATE_CONST_TOTAL_POP_FC_UNUSED" hidden="1">"c8119"</definedName>
    <definedName name="IQ_PRIVATE_CONST_TOTAL_POP_FC_UNUSED_UNUSED_UNUSED" hidden="1">"c8119"</definedName>
    <definedName name="IQ_PRIVATE_CONST_TOTAL_POP_UNUSED" hidden="1">"c7239"</definedName>
    <definedName name="IQ_PRIVATE_CONST_TOTAL_POP_UNUSED_UNUSED_UNUSED" hidden="1">"c7239"</definedName>
    <definedName name="IQ_PRIVATE_CONST_TOTAL_UNUSED" hidden="1">"c7019"</definedName>
    <definedName name="IQ_PRIVATE_CONST_TOTAL_UNUSED_UNUSED_UNUSED" hidden="1">"c7019"</definedName>
    <definedName name="IQ_PRIVATE_CONST_TOTAL_YOY_FC_UNUSED" hidden="1">"c8339"</definedName>
    <definedName name="IQ_PRIVATE_CONST_TOTAL_YOY_FC_UNUSED_UNUSED_UNUSED" hidden="1">"c8339"</definedName>
    <definedName name="IQ_PRIVATE_CONST_TOTAL_YOY_UNUSED" hidden="1">"c7459"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FC_UNUSED_UNUSED_UNUSED" hidden="1">"c8535"</definedName>
    <definedName name="IQ_PRIVATE_RES_CONST_REAL_APR_UNUSED" hidden="1">"c7655"</definedName>
    <definedName name="IQ_PRIVATE_RES_CONST_REAL_APR_UNUSED_UNUSED_UNUSED" hidden="1">"c7655"</definedName>
    <definedName name="IQ_PRIVATE_RES_CONST_REAL_FC_UNUSED" hidden="1">"c7875"</definedName>
    <definedName name="IQ_PRIVATE_RES_CONST_REAL_FC_UNUSED_UNUSED_UNUSED" hidden="1">"c7875"</definedName>
    <definedName name="IQ_PRIVATE_RES_CONST_REAL_POP_FC_UNUSED" hidden="1">"c8095"</definedName>
    <definedName name="IQ_PRIVATE_RES_CONST_REAL_POP_FC_UNUSED_UNUSED_UNUSED" hidden="1">"c8095"</definedName>
    <definedName name="IQ_PRIVATE_RES_CONST_REAL_POP_UNUSED" hidden="1">"c7215"</definedName>
    <definedName name="IQ_PRIVATE_RES_CONST_REAL_POP_UNUSED_UNUSED_UNUSED" hidden="1">"c7215"</definedName>
    <definedName name="IQ_PRIVATE_RES_CONST_REAL_UNUSED" hidden="1">"c6995"</definedName>
    <definedName name="IQ_PRIVATE_RES_CONST_REAL_UNUSED_UNUSED_UNUSED" hidden="1">"c6995"</definedName>
    <definedName name="IQ_PRIVATE_RES_CONST_REAL_YOY_FC_UNUSED" hidden="1">"c8315"</definedName>
    <definedName name="IQ_PRIVATE_RES_CONST_REAL_YOY_FC_UNUSED_UNUSED_UNUSED" hidden="1">"c8315"</definedName>
    <definedName name="IQ_PRIVATE_RES_CONST_REAL_YOY_UNUSED" hidden="1">"c7435"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AVG_LOANS_THRIFT" hidden="1">"c25639"</definedName>
    <definedName name="IQ_PROVISION_LL_FFIEC" hidden="1">"c13019"</definedName>
    <definedName name="IQ_PROVISION_LL_INT_BEARING_ASSETS_THRIFT" hidden="1">"c24783"</definedName>
    <definedName name="IQ_PROVISION_LL_NET_LOSSES_THRIFT" hidden="1">"c25640"</definedName>
    <definedName name="IQ_PROVISION_LL_NON_INT_BEARING_ASSETS_THRIFT" hidden="1">"c24784"</definedName>
    <definedName name="IQ_PROVISION_LOAN_LL_AVG_ASSETS_THRIFT" hidden="1">"c25785"</definedName>
    <definedName name="IQ_PROVISION_LOAN_LOSS_AVG_ASSETS_FFIEC" hidden="1">"c18879"</definedName>
    <definedName name="IQ_PROVISION_LOAN_LOSSES_AVG_ASSETS_THRIFT" hidden="1">"c25653"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FC_UNUSED_UNUSED_UNUSED" hidden="1">"c8491"</definedName>
    <definedName name="IQ_PURCHASES_EQUIP_NONRES_SAAR_APR_UNUSED" hidden="1">"c7611"</definedName>
    <definedName name="IQ_PURCHASES_EQUIP_NONRES_SAAR_APR_UNUSED_UNUSED_UNUSED" hidden="1">"c7611"</definedName>
    <definedName name="IQ_PURCHASES_EQUIP_NONRES_SAAR_FC_UNUSED" hidden="1">"c7831"</definedName>
    <definedName name="IQ_PURCHASES_EQUIP_NONRES_SAAR_FC_UNUSED_UNUSED_UNUSED" hidden="1">"c7831"</definedName>
    <definedName name="IQ_PURCHASES_EQUIP_NONRES_SAAR_POP_FC_UNUSED" hidden="1">"c8051"</definedName>
    <definedName name="IQ_PURCHASES_EQUIP_NONRES_SAAR_POP_FC_UNUSED_UNUSED_UNUSED" hidden="1">"c8051"</definedName>
    <definedName name="IQ_PURCHASES_EQUIP_NONRES_SAAR_POP_UNUSED" hidden="1">"c7171"</definedName>
    <definedName name="IQ_PURCHASES_EQUIP_NONRES_SAAR_POP_UNUSED_UNUSED_UNUSED" hidden="1">"c7171"</definedName>
    <definedName name="IQ_PURCHASES_EQUIP_NONRES_SAAR_UNUSED" hidden="1">"c6951"</definedName>
    <definedName name="IQ_PURCHASES_EQUIP_NONRES_SAAR_UNUSED_UNUSED_UNUSED" hidden="1">"c6951"</definedName>
    <definedName name="IQ_PURCHASES_EQUIP_NONRES_SAAR_YOY_FC_UNUSED" hidden="1">"c8271"</definedName>
    <definedName name="IQ_PURCHASES_EQUIP_NONRES_SAAR_YOY_FC_UNUSED_UNUSED_UNUSED" hidden="1">"c8271"</definedName>
    <definedName name="IQ_PURCHASES_EQUIP_NONRES_SAAR_YOY_UNUSED" hidden="1">"c7391"</definedName>
    <definedName name="IQ_PURCHASES_EQUIP_NONRES_SAAR_YOY_UNUSED_UNUSED_UNUSED" hidden="1">"c7391"</definedName>
    <definedName name="IQ_PURCHASES_OTHER_MORTGAGE_BACKED_SEC_THRIFT" hidden="1">"c25314"</definedName>
    <definedName name="IQ_PURCHASES_PASS_THROUGH_MORTGAGE_BACKED_SEC_THRIFT" hidden="1">"c25311"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TD" hidden="1">750000</definedName>
    <definedName name="IQ_QUALIFYING_MINORITY_INT_T1_FFIEC" hidden="1">"c13135"</definedName>
    <definedName name="IQ_QUALIFYING_MULTIFAMILY_RES_MORTGAGE_LOANS_ELIGIBLE_50_PCT_RISK_WEIGHT_THRIFT" hidden="1">"c25065"</definedName>
    <definedName name="IQ_QUALIFYING_SINGLE_FAMILY_RES_MORTGAGE_LOANS_ELIGIBLE_50_PCT_RISK_WEIGHT_THRIFT" hidden="1">"c25064"</definedName>
    <definedName name="IQ_QUALIFYING_SUB_DEBT_REDEEM_PREF_T2_FFIEC" hidden="1">"c13144"</definedName>
    <definedName name="IQ_QUALIFYING_SUB_DEBT_REDEEMABLE_PREFERRED_T2_THRIFT" hidden="1">"c25041"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TE_COUNTRY" hidden="1">"c19247"</definedName>
    <definedName name="IQ_RATE_LEVEL" hidden="1">"c19251"</definedName>
    <definedName name="IQ_RATE_NAME" hidden="1">"c19249"</definedName>
    <definedName name="IQ_RATE_TERM" hidden="1">"c19248"</definedName>
    <definedName name="IQ_RATE_TYPE" hidden="1">"c19246"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DWELLING_UNITS_REPOSSESSED_ASSETS_ADJUSTED_NCOS_TOTAL_THRIFT" hidden="1">"c25220"</definedName>
    <definedName name="IQ_RE_1_4_DWELLING_UNITS_REPOSSESSED_ASSETS_GVA_CHARGE_OFFS_THRIFT" hidden="1">"c25135"</definedName>
    <definedName name="IQ_RE_1_4_DWELLING_UNITS_REPOSSESSED_ASSETS_SVA_PROVISIONS_TRANSFERS_FROM_GVA_TOTAL_THRIFT" hidden="1">"c25189"</definedName>
    <definedName name="IQ_RE_1_4_RISK_BASED_FFIEC" hidden="1">"c13418"</definedName>
    <definedName name="IQ_RE_ACQ_SATISFACTION_DEBTS_FFIEC" hidden="1">"c12832"</definedName>
    <definedName name="IQ_RE_ALL_OTHER_ACCOUNTS_THRIFT" hidden="1">"c25436"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CONSTRUCTION_REPOSSESSED_ASSETS_ADJUSTED_NCOS_TOTAL_THRIFT" hidden="1">"c25219"</definedName>
    <definedName name="IQ_RE_CONSTRUCTION_REPOSSESSED_ASSETS_GVA_CHARGE_OFFS_THRIFT" hidden="1">"c25134"</definedName>
    <definedName name="IQ_RE_CONSTRUCTION_REPOSSESSED_ASSETS_SVA_PROVISIONS_TRANSFERS_FROM_GVA_TOTAL_THRIFT" hidden="1">"c25188"</definedName>
    <definedName name="IQ_RE_DEPR_AMORT" hidden="1">"c8750"</definedName>
    <definedName name="IQ_RE_DEPRECIATION" hidden="1">"c16045"</definedName>
    <definedName name="IQ_RE_EMPLOYEE_BENEFIT_RETIREMENT_RELATED_ACCOUNTS_THRIFT" hidden="1">"c25420"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FOREIGN_FFIEC" hidden="1">"c13479"</definedName>
    <definedName name="IQ_RE_GAIN_LOSS_SALE_ASSETS" hidden="1">"c8751"</definedName>
    <definedName name="IQ_RE_HELD_INV_ADJUSTED_NCOS_THRIFT" hidden="1">"c25225"</definedName>
    <definedName name="IQ_RE_HELD_INV_GVA_CHARGE_OFFS_THRIFT" hidden="1">"c25140"</definedName>
    <definedName name="IQ_RE_HELD_INV_SVA_PROVISIONS_TRANSFERS_FROM_GVA_THRIFT" hidden="1">"c25194"</definedName>
    <definedName name="IQ_RE_HELD_INV_THRIFT" hidden="1">"c24878"</definedName>
    <definedName name="IQ_RE_INVEST_FDIC" hidden="1">"c6331"</definedName>
    <definedName name="IQ_RE_LAND_REPOSSESSED_ASSETS_ADJUSTED_NCOS_TOTAL_THRIFT" hidden="1">"c25223"</definedName>
    <definedName name="IQ_RE_LAND_REPOSSESSED_ASSETS_GVA_CHARGE_OFFS_THRIFT" hidden="1">"c25138"</definedName>
    <definedName name="IQ_RE_LAND_REPOSSESSED_ASSETS_SVA_PROVISIONS_TRANSFERS_FROM_GVA_TOTAL_THRIFT" hidden="1">"c25192"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DUE_30_89_FFIEC" hidden="1">"c25826"</definedName>
    <definedName name="IQ_RE_LOANS_DUE_90_FFIEC" hidden="1">"c25827"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LOANS_NON_ACCRUAL_FFIEC" hidden="1">"c25828"</definedName>
    <definedName name="IQ_RE_LOANS_SECURED_1_4_FAMILY_GROSS_LOANS_THRIFT" hidden="1">"c25722"</definedName>
    <definedName name="IQ_RE_LOANS_SECURED_1_4_FAMILY_RISK_BASED_CAPITAL_THRIFT" hidden="1">"c25707"</definedName>
    <definedName name="IQ_RE_LOANS_SECURED_LAND_GROSS_LOANS_THRIFT" hidden="1">"c25731"</definedName>
    <definedName name="IQ_RE_LOANS_SECURED_LAND_RISK_BASED_CAPITAL_THRIFT" hidden="1">"c25716"</definedName>
    <definedName name="IQ_RE_MAINT_CAPEX" hidden="1">"c8755"</definedName>
    <definedName name="IQ_RE_MINORITY_INTEREST" hidden="1">"c8752"</definedName>
    <definedName name="IQ_RE_MORTGAGES_ALL_OTHER_ACCOUNTS_THRIFT" hidden="1">"c25435"</definedName>
    <definedName name="IQ_RE_MORTGAGES_EMPLOYEE_BENEFIT_RETIREMENT_RELATED_ACCOUNTS_THRIFT" hidden="1">"c25419"</definedName>
    <definedName name="IQ_RE_MORTGAGES_PERSONAL_TRUST_AGENCY_INV_MANAGEMENT_ACCOUNTS_THRIFT" hidden="1">"c25403"</definedName>
    <definedName name="IQ_RE_MULTIFAMILY_5_MORE_DWELLING_UNITS_REPOSSESSED_ASSETS_ADJUSTED_NCOS_TOTAL_THRIFT" hidden="1">"c25221"</definedName>
    <definedName name="IQ_RE_MULTIFAMILY_5_MORE_DWELLING_UNITS_REPOSSESSED_ASSETS_GVA_CHARGE_OFFS_THRIFT" hidden="1">"c25136"</definedName>
    <definedName name="IQ_RE_MULTIFAMILY_5_MORE_DWELLING_UNITS_REPOSSESSED_ASSETS_SVA_PROVISIONS_TRANSFERS_FROM_GVA_TOTAL_THRIFT" hidden="1">"c25190"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NONRES_EXCEPT_LAND_REPOSSESSED_ASSETS_ADJUSTED_NCOS_TOTAL_THRIFT" hidden="1">"c25222"</definedName>
    <definedName name="IQ_RE_NONRES_EXCEPT_LAND_REPOSSESSED_ASSETS_GVA_CHARGE_OFFS_THRIFT" hidden="1">"c25137"</definedName>
    <definedName name="IQ_RE_NONRES_EXCEPT_LAND_REPOSSESSED_ASSETS_SVA_PROVISIONS_TRANSFERS_FROM_GVA_TOTAL_THRIFT" hidden="1">"c25191"</definedName>
    <definedName name="IQ_RE_OTHER_ITEMS" hidden="1">"c8753"</definedName>
    <definedName name="IQ_RE_PERSONAL_TRUST_AGENCY_INV_MANAGEMENT_ACCOUNTS_THRIFT" hidden="1">"c25404"</definedName>
    <definedName name="IQ_RE_RENTAL_EXPENSE" hidden="1">"c16036"</definedName>
    <definedName name="IQ_RE_RISK_BASED_FFIEC" hidden="1">"c13417"</definedName>
    <definedName name="IQ_REAL_DOMESTIC_PURCHASES" hidden="1">"c20997"</definedName>
    <definedName name="IQ_REAL_ESTATE" hidden="1">"c1093"</definedName>
    <definedName name="IQ_REAL_ESTATE_ASSETS" hidden="1">"c1094"</definedName>
    <definedName name="IQ_REAL_EXPORT" hidden="1">"c20998"</definedName>
    <definedName name="IQ_REAL_EXPORT_GOODS" hidden="1">"c20999"</definedName>
    <definedName name="IQ_REAL_EXPORT_INCOME" hidden="1">"c21000"</definedName>
    <definedName name="IQ_REAL_EXPORT_SERVICES" hidden="1">"c21001"</definedName>
    <definedName name="IQ_REAL_FIXED_INVESTMENT" hidden="1">"c21002"</definedName>
    <definedName name="IQ_REAL_GDP" hidden="1">"c21003"</definedName>
    <definedName name="IQ_REAL_GDP_FC" hidden="1">"c21004"</definedName>
    <definedName name="IQ_REAL_GDP_GROWTH" hidden="1">"c21005"</definedName>
    <definedName name="IQ_REAL_GDP_GROWTH_FC" hidden="1">"c21006"</definedName>
    <definedName name="IQ_REAL_GDP_USD" hidden="1">"c21007"</definedName>
    <definedName name="IQ_REAL_GDP_USD_FC" hidden="1">"c21008"</definedName>
    <definedName name="IQ_REAL_GNP" hidden="1">"c21009"</definedName>
    <definedName name="IQ_REAL_GOVT_CONSUM_INVEST" hidden="1">"c21010"</definedName>
    <definedName name="IQ_REAL_GOVT_CONSUM_INVEST_DEF" hidden="1">"c21011"</definedName>
    <definedName name="IQ_REAL_GOVT_CONSUM_INVEST_DEF_CONSUM" hidden="1">"c21012"</definedName>
    <definedName name="IQ_REAL_GOVT_CONSUM_INVEST_DEF_INVEST" hidden="1">"c21013"</definedName>
    <definedName name="IQ_REAL_GOVT_CONSUM_INVEST_FEDERAL" hidden="1">"c21014"</definedName>
    <definedName name="IQ_REAL_GOVT_CONSUM_INVEST_NONDEF" hidden="1">"c21015"</definedName>
    <definedName name="IQ_REAL_GOVT_CONSUM_INVEST_NONDEF_CONSUM" hidden="1">"c21016"</definedName>
    <definedName name="IQ_REAL_GOVT_CONSUM_INVEST_NONDEF_INVEST" hidden="1">"c21017"</definedName>
    <definedName name="IQ_REAL_GOVT_CONSUM_INVEST_STATE_LOCAL" hidden="1">"c21018"</definedName>
    <definedName name="IQ_REAL_GOVT_CONSUM_INVEST_STATE_LOCAL_CONSUM" hidden="1">"c21019"</definedName>
    <definedName name="IQ_REAL_GOVT_CONSUM_INVEST_STATE_LOCAL_INVEST" hidden="1">"c21020"</definedName>
    <definedName name="IQ_REAL_IMPORT" hidden="1">"c21021"</definedName>
    <definedName name="IQ_REAL_IMPORT_GOODS" hidden="1">"c21022"</definedName>
    <definedName name="IQ_REAL_IMPORT_INCOME" hidden="1">"c21023"</definedName>
    <definedName name="IQ_REAL_IMPORT_SERVICES" hidden="1">"c21024"</definedName>
    <definedName name="IQ_REAL_NET_DOMESTIC_PRODUCTION" hidden="1">"c21025"</definedName>
    <definedName name="IQ_REAL_NET_EXPORT" hidden="1">"c21026"</definedName>
    <definedName name="IQ_REAL_PCE" hidden="1">"c21027"</definedName>
    <definedName name="IQ_REAL_PCE_CLOTHING" hidden="1">"c21028"</definedName>
    <definedName name="IQ_REAL_PCE_DUR_GOODS" hidden="1">"c21029"</definedName>
    <definedName name="IQ_REAL_PCE_DUR_GOODS_OTHER" hidden="1">"c21030"</definedName>
    <definedName name="IQ_REAL_PCE_FINANCIAL" hidden="1">"c21031"</definedName>
    <definedName name="IQ_REAL_PCE_FOOD_ACCOMADATIONS" hidden="1">"c21032"</definedName>
    <definedName name="IQ_REAL_PCE_FOOD_BEVERAGE" hidden="1">"c21033"</definedName>
    <definedName name="IQ_REAL_PCE_FURNISHINGS" hidden="1">"c21034"</definedName>
    <definedName name="IQ_REAL_PCE_GAS" hidden="1">"c21035"</definedName>
    <definedName name="IQ_REAL_PCE_GOOD" hidden="1">"c21036"</definedName>
    <definedName name="IQ_REAL_PCE_HEALTH_CARE" hidden="1">"c21037"</definedName>
    <definedName name="IQ_REAL_PCE_HOUSEHOLD_CONSUM" hidden="1">"c21038"</definedName>
    <definedName name="IQ_REAL_PCE_HOUSEHOLD_CONSUM_OTHER" hidden="1">"c21039"</definedName>
    <definedName name="IQ_REAL_PCE_HOUSING" hidden="1">"c21040"</definedName>
    <definedName name="IQ_REAL_PCE_MOTOR_VEHICLE" hidden="1">"c21041"</definedName>
    <definedName name="IQ_REAL_PCE_NONDUR_GOODS" hidden="1">"c21042"</definedName>
    <definedName name="IQ_REAL_PCE_NONDUR_GOODS_OTHER" hidden="1">"c21043"</definedName>
    <definedName name="IQ_REAL_PCE_NONPROFIT_CONSUM" hidden="1">"c21044"</definedName>
    <definedName name="IQ_REAL_PCE_NONPROFIT_OUTPUT" hidden="1">"c21045"</definedName>
    <definedName name="IQ_REAL_PCE_NONPROFIT_RECEIPTS" hidden="1">"c21046"</definedName>
    <definedName name="IQ_REAL_PCE_RECREATION_GOODS" hidden="1">"c21047"</definedName>
    <definedName name="IQ_REAL_PCE_RECREATION_SERVICES" hidden="1">"c21048"</definedName>
    <definedName name="IQ_REAL_PCE_SERVICES" hidden="1">"c21049"</definedName>
    <definedName name="IQ_REAL_PCE_TRANSPORTATION" hidden="1">"c21050"</definedName>
    <definedName name="IQ_REAL_PRIVATE_CONSUM_GROWTH" hidden="1">"c21051"</definedName>
    <definedName name="IQ_REAL_PRIVATE_INVEST" hidden="1">"c21052"</definedName>
    <definedName name="IQ_REAL_PRIVATE_INVEST_EQUIP" hidden="1">"c21053"</definedName>
    <definedName name="IQ_REAL_PRIVATE_INVEST_EQUIP_OTHER" hidden="1">"c21054"</definedName>
    <definedName name="IQ_REAL_PRIVATE_INVEST_FIXED" hidden="1">"c21055"</definedName>
    <definedName name="IQ_REAL_PRIVATE_INVEST_INDUSTRIAL_EQUIP" hidden="1">"c21056"</definedName>
    <definedName name="IQ_REAL_PRIVATE_INVEST_INFO_EQUIP" hidden="1">"c21057"</definedName>
    <definedName name="IQ_REAL_PRIVATE_INVEST_INFO_EQUIP_COMPUTERS" hidden="1">"c21058"</definedName>
    <definedName name="IQ_REAL_PRIVATE_INVEST_INFO_EQUIP_OTHER" hidden="1">"c21059"</definedName>
    <definedName name="IQ_REAL_PRIVATE_INVEST_INFO_EQUIP_SOFTWARE" hidden="1">"c21060"</definedName>
    <definedName name="IQ_REAL_PRIVATE_INVEST_NONRES" hidden="1">"c21061"</definedName>
    <definedName name="IQ_REAL_PRIVATE_INVEST_PRIVATE_INV_CHANGE" hidden="1">"c21062"</definedName>
    <definedName name="IQ_REAL_PRIVATE_INVEST_PRIVATE_INV_FARMS" hidden="1">"c21063"</definedName>
    <definedName name="IQ_REAL_PRIVATE_INVEST_PRIVATE_INV_NONFARMS" hidden="1">"c21064"</definedName>
    <definedName name="IQ_REAL_PRIVATE_INVEST_RES" hidden="1">"c21065"</definedName>
    <definedName name="IQ_REAL_PRIVATE_INVEST_STRUCTURES" hidden="1">"c21066"</definedName>
    <definedName name="IQ_REAL_PRIVATE_INVEST_TRANSPORTATION_EQUIP" hidden="1">"c21067"</definedName>
    <definedName name="IQ_REAL_SALES_TO_DOMESTIC_PURCHASES" hidden="1">"c21068"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BOOKED_GNMA_LOANS_REPURCHASED_ELIGIBLE_REPURCHASE_DUE_30_89_THRIFT" hidden="1">"c25260"</definedName>
    <definedName name="IQ_REBOOKED_GNMA_LOANS_REPURCHASED_ELIGIBLE_REPURCHASE_DUE_90_THRIFT" hidden="1">"c25281"</definedName>
    <definedName name="IQ_REBOOKED_GNMA_LOANS_REPURCHASED_ELIGIBLE_REPURCHASE_NON_ACCRUAL_THRIFT" hidden="1">"c25302"</definedName>
    <definedName name="IQ_RECENT_FUNDS" hidden="1">"c18908"</definedName>
    <definedName name="IQ_RECENT_FUNDS_ID" hidden="1">"c18909"</definedName>
    <definedName name="IQ_RECIPROCAL_BROKERED_DEPOSITS_THRIFT" hidden="1">"c24997"</definedName>
    <definedName name="IQ_RECORDED_INV_PURCHASED_CREDIT_IMPAIRED_LOANS_THRIFT" hidden="1">"c25238"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GVA_THRIFT" hidden="1">"c25094"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OVERIES_TVA_THRIFT" hidden="1">"c25108"</definedName>
    <definedName name="IQ_RECURRING_PROFIT_ACT_OR_EST" hidden="1">"c4507"</definedName>
    <definedName name="IQ_RECURRING_PROFIT_ACT_OR_EST_CIQ_COL" hidden="1">"c11692"</definedName>
    <definedName name="IQ_RECURRING_PROFIT_GUIDANCE" hidden="1">"c4500"</definedName>
    <definedName name="IQ_RECURRING_PROFIT_GUIDANCE_CIQ" hidden="1">"c5038"</definedName>
    <definedName name="IQ_RECURRING_PROFIT_GUIDANCE_CIQ_COL" hidden="1">"c11685"</definedName>
    <definedName name="IQ_RECURRING_PROFIT_HIGH_GUIDANCE" hidden="1">"c4179"</definedName>
    <definedName name="IQ_RECURRING_PROFIT_HIGH_GUIDANCE_CIQ" hidden="1">"c4591"</definedName>
    <definedName name="IQ_RECURRING_PROFIT_HIGH_GUIDANCE_CIQ_COL" hidden="1">"c11240"</definedName>
    <definedName name="IQ_RECURRING_PROFIT_LOW_GUIDANCE" hidden="1">"c4219"</definedName>
    <definedName name="IQ_RECURRING_PROFIT_LOW_GUIDANCE_CIQ" hidden="1">"c4631"</definedName>
    <definedName name="IQ_RECURRING_PROFIT_LOW_GUIDANCE_CIQ_COL" hidden="1">"c11280"</definedName>
    <definedName name="IQ_RECURRING_PROFIT_SHARE_ACT_OR_EST" hidden="1">"c4508"</definedName>
    <definedName name="IQ_RECURRING_PROFIT_SHARE_ACT_OR_EST_CIQ_COL" hidden="1">"c11693"</definedName>
    <definedName name="IQ_RECURRING_PROFIT_SHARE_GUIDANCE" hidden="1">"c4509"</definedName>
    <definedName name="IQ_RECURRING_PROFIT_SHARE_GUIDANCE_CIQ" hidden="1">"c5047"</definedName>
    <definedName name="IQ_RECURRING_PROFIT_SHARE_GUIDANCE_CIQ_COL" hidden="1">"c11694"</definedName>
    <definedName name="IQ_RECURRING_PROFIT_SHARE_HIGH_GUIDANCE" hidden="1">"c4200"</definedName>
    <definedName name="IQ_RECURRING_PROFIT_SHARE_HIGH_GUIDANCE_CIQ" hidden="1">"c4612"</definedName>
    <definedName name="IQ_RECURRING_PROFIT_SHARE_HIGH_GUIDANCE_CIQ_COL" hidden="1">"c11261"</definedName>
    <definedName name="IQ_RECURRING_PROFIT_SHARE_LOW_GUIDANCE" hidden="1">"c4240"</definedName>
    <definedName name="IQ_RECURRING_PROFIT_SHARE_LOW_GUIDANCE_CIQ" hidden="1">"c4652"</definedName>
    <definedName name="IQ_RECURRING_PROFIT_SHARE_LOW_GUIDANCE_CIQ_COL" hidden="1">"c11301"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OSSESS_1_4_DWELLING_UNITS_RE_THRIFT" hidden="1">"c24871"</definedName>
    <definedName name="IQ_REPOSSESS_ASSETS_THRIFT" hidden="1">"c24869"</definedName>
    <definedName name="IQ_REPOSSESS_CONSTRUCTION_RE_THRIFT" hidden="1">"c24870"</definedName>
    <definedName name="IQ_REPOSSESS_GVA_THRIFT" hidden="1">"c24877"</definedName>
    <definedName name="IQ_REPOSSESS_LAND_THRIFT" hidden="1">"c24874"</definedName>
    <definedName name="IQ_REPOSSESS_MULTIFAMILY_5_MORE_DWELLING_UNITS_RE_THRIFT" hidden="1">"c24872"</definedName>
    <definedName name="IQ_REPOSSESS_NONRES_EXCEPT_LAND_RE_THRIFT" hidden="1">"c24873"</definedName>
    <definedName name="IQ_REPOSSESS_OTHER_ASSETS_THRIFT" hidden="1">"c24876"</definedName>
    <definedName name="IQ_REPOSSESS_US_GOVT_GUARANTEED_INSURED_RE_OWNED_THRIFT" hidden="1">"c24875"</definedName>
    <definedName name="IQ_REPOSSESSED_ASSETS_TOTAL_ADJUSTED_NCOS_TOTAL_THRIFT" hidden="1">"c25218"</definedName>
    <definedName name="IQ_REPOSSESSED_ASSETS_TOTAL_GVA_CHARGE_OFFS_THRIFT" hidden="1">"c25133"</definedName>
    <definedName name="IQ_REPOSSESSED_ASSETS_TOTAL_SVA_PROVISIONS_TRANSFERS_FROM_GVA_TOTAL_THRIFT" hidden="1">"c25187"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FC_UNUSED_UNUSED_UNUSED" hidden="1">"c8536"</definedName>
    <definedName name="IQ_RES_CONST_REAL_APR_UNUSED" hidden="1">"c7656"</definedName>
    <definedName name="IQ_RES_CONST_REAL_APR_UNUSED_UNUSED_UNUSED" hidden="1">"c7656"</definedName>
    <definedName name="IQ_RES_CONST_REAL_FC_UNUSED" hidden="1">"c7876"</definedName>
    <definedName name="IQ_RES_CONST_REAL_FC_UNUSED_UNUSED_UNUSED" hidden="1">"c7876"</definedName>
    <definedName name="IQ_RES_CONST_REAL_POP_FC_UNUSED" hidden="1">"c8096"</definedName>
    <definedName name="IQ_RES_CONST_REAL_POP_FC_UNUSED_UNUSED_UNUSED" hidden="1">"c8096"</definedName>
    <definedName name="IQ_RES_CONST_REAL_POP_UNUSED" hidden="1">"c7216"</definedName>
    <definedName name="IQ_RES_CONST_REAL_POP_UNUSED_UNUSED_UNUSED" hidden="1">"c7216"</definedName>
    <definedName name="IQ_RES_CONST_REAL_SAAR_APR_FC_UNUSED" hidden="1">"c8537"</definedName>
    <definedName name="IQ_RES_CONST_REAL_SAAR_APR_FC_UNUSED_UNUSED_UNUSED" hidden="1">"c8537"</definedName>
    <definedName name="IQ_RES_CONST_REAL_SAAR_APR_UNUSED" hidden="1">"c7657"</definedName>
    <definedName name="IQ_RES_CONST_REAL_SAAR_APR_UNUSED_UNUSED_UNUSED" hidden="1">"c7657"</definedName>
    <definedName name="IQ_RES_CONST_REAL_SAAR_FC_UNUSED" hidden="1">"c7877"</definedName>
    <definedName name="IQ_RES_CONST_REAL_SAAR_FC_UNUSED_UNUSED_UNUSED" hidden="1">"c7877"</definedName>
    <definedName name="IQ_RES_CONST_REAL_SAAR_POP_FC_UNUSED" hidden="1">"c8097"</definedName>
    <definedName name="IQ_RES_CONST_REAL_SAAR_POP_FC_UNUSED_UNUSED_UNUSED" hidden="1">"c8097"</definedName>
    <definedName name="IQ_RES_CONST_REAL_SAAR_POP_UNUSED" hidden="1">"c7217"</definedName>
    <definedName name="IQ_RES_CONST_REAL_SAAR_POP_UNUSED_UNUSED_UNUSED" hidden="1">"c7217"</definedName>
    <definedName name="IQ_RES_CONST_REAL_SAAR_UNUSED" hidden="1">"c6997"</definedName>
    <definedName name="IQ_RES_CONST_REAL_SAAR_UNUSED_UNUSED_UNUSED" hidden="1">"c6997"</definedName>
    <definedName name="IQ_RES_CONST_REAL_SAAR_YOY_FC_UNUSED" hidden="1">"c8317"</definedName>
    <definedName name="IQ_RES_CONST_REAL_SAAR_YOY_FC_UNUSED_UNUSED_UNUSED" hidden="1">"c8317"</definedName>
    <definedName name="IQ_RES_CONST_REAL_SAAR_YOY_UNUSED" hidden="1">"c7437"</definedName>
    <definedName name="IQ_RES_CONST_REAL_SAAR_YOY_UNUSED_UNUSED_UNUSED" hidden="1">"c7437"</definedName>
    <definedName name="IQ_RES_CONST_REAL_UNUSED" hidden="1">"c6996"</definedName>
    <definedName name="IQ_RES_CONST_REAL_UNUSED_UNUSED_UNUSED" hidden="1">"c6996"</definedName>
    <definedName name="IQ_RES_CONST_REAL_YOY_FC_UNUSED" hidden="1">"c8316"</definedName>
    <definedName name="IQ_RES_CONST_REAL_YOY_FC_UNUSED_UNUSED_UNUSED" hidden="1">"c8316"</definedName>
    <definedName name="IQ_RES_CONST_REAL_YOY_UNUSED" hidden="1">"c7436"</definedName>
    <definedName name="IQ_RES_CONST_REAL_YOY_UNUSED_UNUSED_UNUSED" hidden="1">"c7436"</definedName>
    <definedName name="IQ_RES_CONST_SAAR_APR_FC_UNUSED" hidden="1">"c8540"</definedName>
    <definedName name="IQ_RES_CONST_SAAR_APR_FC_UNUSED_UNUSED_UNUSED" hidden="1">"c8540"</definedName>
    <definedName name="IQ_RES_CONST_SAAR_APR_UNUSED" hidden="1">"c7660"</definedName>
    <definedName name="IQ_RES_CONST_SAAR_APR_UNUSED_UNUSED_UNUSED" hidden="1">"c7660"</definedName>
    <definedName name="IQ_RES_CONST_SAAR_FC_UNUSED" hidden="1">"c7880"</definedName>
    <definedName name="IQ_RES_CONST_SAAR_FC_UNUSED_UNUSED_UNUSED" hidden="1">"c7880"</definedName>
    <definedName name="IQ_RES_CONST_SAAR_POP_FC_UNUSED" hidden="1">"c8100"</definedName>
    <definedName name="IQ_RES_CONST_SAAR_POP_FC_UNUSED_UNUSED_UNUSED" hidden="1">"c8100"</definedName>
    <definedName name="IQ_RES_CONST_SAAR_POP_UNUSED" hidden="1">"c7220"</definedName>
    <definedName name="IQ_RES_CONST_SAAR_POP_UNUSED_UNUSED_UNUSED" hidden="1">"c7220"</definedName>
    <definedName name="IQ_RES_CONST_SAAR_UNUSED" hidden="1">"c7000"</definedName>
    <definedName name="IQ_RES_CONST_SAAR_UNUSED_UNUSED_UNUSED" hidden="1">"c7000"</definedName>
    <definedName name="IQ_RES_CONST_SAAR_YOY_FC_UNUSED" hidden="1">"c8320"</definedName>
    <definedName name="IQ_RES_CONST_SAAR_YOY_FC_UNUSED_UNUSED_UNUSED" hidden="1">"c8320"</definedName>
    <definedName name="IQ_RES_CONST_SAAR_YOY_UNUSED" hidden="1">"c7440"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IDUAL_INTERESTS_INT_ONLY_STRIPS_THRIFT" hidden="1">"c24939"</definedName>
    <definedName name="IQ_RESIDUAL_INTERESTS_THRIFT" hidden="1">"c24938"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CM" hidden="1">"c1106"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NV_BUILDING_MATERIAL" hidden="1">"c21069"</definedName>
    <definedName name="IQ_RETAIL_INV_CLOTHING" hidden="1">"c21070"</definedName>
    <definedName name="IQ_RETAIL_INV_DEPT_STORE" hidden="1">"c21071"</definedName>
    <definedName name="IQ_RETAIL_INV_FOOD" hidden="1">"c21072"</definedName>
    <definedName name="IQ_RETAIL_INV_FURNITURE" hidden="1">"c21073"</definedName>
    <definedName name="IQ_RETAIL_INV_GENERAL" hidden="1">"c21074"</definedName>
    <definedName name="IQ_RETAIL_INV_MOTOR_VEHICLE" hidden="1">"c21075"</definedName>
    <definedName name="IQ_RETAIL_INV_SALES_RATIO_BUILDING" hidden="1">"c21076"</definedName>
    <definedName name="IQ_RETAIL_INV_SALES_RATIO_CLOTHING" hidden="1">"c21077"</definedName>
    <definedName name="IQ_RETAIL_INV_SALES_RATIO_DEPT_STORE" hidden="1">"c21078"</definedName>
    <definedName name="IQ_RETAIL_INV_SALES_RATIO_FOOD" hidden="1">"c21079"</definedName>
    <definedName name="IQ_RETAIL_INV_SALES_RATIO_FURNITURE" hidden="1">"c21080"</definedName>
    <definedName name="IQ_RETAIL_INV_SALES_RATIO_GENERAL" hidden="1">"c21081"</definedName>
    <definedName name="IQ_RETAIL_INV_SALES_RATIO_MV" hidden="1">"c21082"</definedName>
    <definedName name="IQ_RETAIL_INV_SALES_RATIO_TOTAL" hidden="1">"c21083"</definedName>
    <definedName name="IQ_RETAIL_INV_SALES_RATIO_TOTAL_EX_MV" hidden="1">"c21084"</definedName>
    <definedName name="IQ_RETAIL_INV_TOTAL" hidden="1">"c21085"</definedName>
    <definedName name="IQ_RETAIL_INV_TOTAL_EX_MOTOR_VEHICLE" hidden="1">"c21086"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BUILDING_MATERIAL" hidden="1">"c21087"</definedName>
    <definedName name="IQ_RETAIL_SALES_CATALOG" hidden="1">"c16128"</definedName>
    <definedName name="IQ_RETAIL_SALES_CLOTHING" hidden="1">"c21088"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FOODSTUFF" hidden="1">"c21089"</definedName>
    <definedName name="IQ_RETAIL_SALES_FURNITURE" hidden="1">"c21090"</definedName>
    <definedName name="IQ_RETAIL_SALES_GAS" hidden="1">"c21091"</definedName>
    <definedName name="IQ_RETAIL_SALES_GENERAL" hidden="1">"c21092"</definedName>
    <definedName name="IQ_RETAIL_SALES_HEALTH" hidden="1">"c21093"</definedName>
    <definedName name="IQ_RETAIL_SALES_MISC" hidden="1">"c21094"</definedName>
    <definedName name="IQ_RETAIL_SALES_MOTOR_VEHICLE" hidden="1">"c21095"</definedName>
    <definedName name="IQ_RETAIL_SALES_NONSTORES" hidden="1">"c21096"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PORTING_GOODS" hidden="1">"c21097"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TOTAL" hidden="1">"c21098"</definedName>
    <definedName name="IQ_RETAIL_SALES_TOTAL_EX_MOTOR_VEHICLE" hidden="1">"c21099"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LES_YOY_PCT" hidden="1">"c21100"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EQUITY_THRIFT" hidden="1">"c25633"</definedName>
    <definedName name="IQ_RETAINED_EARNINGS_FFIEC" hidden="1">"c12878"</definedName>
    <definedName name="IQ_RETAINED_EARNINGS_THRIFT" hidden="1">"c24919"</definedName>
    <definedName name="IQ_RETIREMENT_DEFINED_BENEFIT_INC_THRIFT" hidden="1">"c24803"</definedName>
    <definedName name="IQ_RETIREMENT_DEFINED_CONT_INC_THRIFT" hidden="1">"c24802"</definedName>
    <definedName name="IQ_RETIREMENT_DEPOSITS_LESS_THAN_250000_THRIFT" hidden="1">"c24990"</definedName>
    <definedName name="IQ_RETIREMENT_DEPOSITS_WITH_BALANCES_GREATER_THAN_250000_THRIFT" hidden="1">"c24991"</definedName>
    <definedName name="IQ_RETIREMENT_OTHER_RETIREMENT_ACCOUNTS_INC_THRIFT" hidden="1">"c24804"</definedName>
    <definedName name="IQ_RETIREMENT_RELATED_EMPLOYEE_BENEFIT_ACCOUNTS_GROSS_LOSSES_MANAGED_ACCOUNTS_THRIFT" hidden="1">"c25462"</definedName>
    <definedName name="IQ_RETIREMENT_RELATED_EMPLOYEE_BENEFIT_ACCOUNTS_GROSS_LOSSES_NONMANAGED_ACCOUNTS_THRIFT" hidden="1">"c25467"</definedName>
    <definedName name="IQ_RETIREMENT_RELATED_EMPLOYEE_BENEFIT_ACCOUNTS_RECOVERIES_THRIFT" hidden="1">"c25472"</definedName>
    <definedName name="IQ_RETIREMENT_RELATED_TRUST_AGENCY_ACCOUNTS_EMPLOYEE_BENEFIT_DEFINED_BENEFIT_MANAGED_ASSETS_THRIFT" hidden="1">"c25349"</definedName>
    <definedName name="IQ_RETIREMENT_RELATED_TRUST_AGENCY_ACCOUNTS_EMPLOYEE_BENEFIT_DEFINED_BENEFIT_NONMANAGED_ASSETS_THRIFT" hidden="1">"c25370"</definedName>
    <definedName name="IQ_RETIREMENT_RELATED_TRUST_AGENCY_ACCOUNTS_EMPLOYEE_BENEFIT_DEFINED_BENEFIT_NUMBER_MANAGED_ACCOUNTS_THRIFT" hidden="1">"c25360"</definedName>
    <definedName name="IQ_RETIREMENT_RELATED_TRUST_AGENCY_ACCOUNTS_EMPLOYEE_BENEFIT_DEFINED_BENEFIT_NUMBER_NONMANAGED_ACCOUNTS_THRIFT" hidden="1">"c25382"</definedName>
    <definedName name="IQ_RETIREMENT_RELATED_TRUST_AGENCY_ACCOUNTS_EMPLOYEE_BENEFIT_DEFINED_CONTRIBUTION_MANAGED_ASSETS_THRIFT" hidden="1">"c25348"</definedName>
    <definedName name="IQ_RETIREMENT_RELATED_TRUST_AGENCY_ACCOUNTS_EMPLOYEE_BENEFIT_DEFINED_CONTRIBUTION_NONMANAGED_ASSETS_THRIFT" hidden="1">"c25369"</definedName>
    <definedName name="IQ_RETIREMENT_RELATED_TRUST_AGENCY_ACCOUNTS_EMPLOYEE_BENEFIT_DEFINED_CONTRIBUTION_NUMBER_MANAGED_ACCOUNTS_THRIFT" hidden="1">"c25359"</definedName>
    <definedName name="IQ_RETIREMENT_RELATED_TRUST_AGENCY_ACCOUNTS_EMPLOYEE_BENEFIT_DEFINED_CONTRIBUTION_NUMBER_NONMANAGED_ACCOUNTS_THRIFT" hidden="1">"c25381"</definedName>
    <definedName name="IQ_RETIREMENT_RELATED_TRUST_AGENCY_ACCOUNTS_EMPLOYEE_BENEFIT_OTHER_MANAGED_ASSETS_THRIFT" hidden="1">"c25350"</definedName>
    <definedName name="IQ_RETIREMENT_RELATED_TRUST_AGENCY_ACCOUNTS_EMPLOYEE_BENEFIT_OTHER_NONMANAGED_ASSETS_THRIFT" hidden="1">"c25371"</definedName>
    <definedName name="IQ_RETIREMENT_RELATED_TRUST_AGENCY_ACCOUNTS_EMPLOYEE_BENEFIT_OTHER_NUMBER_MANAGED_ACCOUNTS_THRIFT" hidden="1">"c25361"</definedName>
    <definedName name="IQ_RETIREMENT_RELATED_TRUST_AGENCY_ACCOUNTS_EMPLOYEE_BENEFIT_OTHER_NUMBER_NONMANAGED_ACCOUNTS_THRIFT" hidden="1">"c25383"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CM" hidden="1">"c1115"</definedName>
    <definedName name="IQ_RETURN_ASSETS_FDIC" hidden="1">"c6730"</definedName>
    <definedName name="IQ_RETURN_ASSETS_FS" hidden="1">"c1116"</definedName>
    <definedName name="IQ_RETURN_ASSETS_GUIDANCE_CIQ" hidden="1">"c5055"</definedName>
    <definedName name="IQ_RETURN_ASSETS_GUIDANCE_CIQ_COL" hidden="1">"c11702"</definedName>
    <definedName name="IQ_RETURN_ASSETS_HIGH_GUIDANCE_CIQ" hidden="1">"c4595"</definedName>
    <definedName name="IQ_RETURN_ASSETS_HIGH_GUIDANCE_CIQ_COL" hidden="1">"c11244"</definedName>
    <definedName name="IQ_RETURN_ASSETS_LOW_GUIDANCE_CIQ" hidden="1">"c4635"</definedName>
    <definedName name="IQ_RETURN_ASSETS_LOW_GUIDANCE_CIQ_COL" hidden="1">"c11284"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CM" hidden="1">"c1120"</definedName>
    <definedName name="IQ_RETURN_EQUITY_FDIC" hidden="1">"c6732"</definedName>
    <definedName name="IQ_RETURN_EQUITY_FS" hidden="1">"c1121"</definedName>
    <definedName name="IQ_RETURN_EQUITY_GUIDANCE_CIQ" hidden="1">"c5056"</definedName>
    <definedName name="IQ_RETURN_EQUITY_GUIDANCE_CIQ_COL" hidden="1">"c11703"</definedName>
    <definedName name="IQ_RETURN_EQUITY_HIGH_GUIDANCE_CIQ" hidden="1">"c4594"</definedName>
    <definedName name="IQ_RETURN_EQUITY_HIGH_GUIDANCE_CIQ_COL" hidden="1">"c11243"</definedName>
    <definedName name="IQ_RETURN_EQUITY_LOW_GUIDANCE_CIQ" hidden="1">"c4634"</definedName>
    <definedName name="IQ_RETURN_EQUITY_LOW_GUIDANCE_CIQ_COL" hidden="1">"c11283"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"c1422"</definedName>
    <definedName name="IQ_REVENUE_ACT_OR_EST_CIQ_COL" hidden="1">"c11706"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BEFORE_LL_THRIFT" hidden="1">"c24782"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REUT" hidden="1">"c3634"</definedName>
    <definedName name="IQ_REVENUE_GUIDANCE_CIQ" hidden="1">"c5057"</definedName>
    <definedName name="IQ_REVENUE_GUIDANCE_CIQ_COL" hidden="1">"c11704"</definedName>
    <definedName name="IQ_REVENUE_HIGH_EST" hidden="1">"c1127"</definedName>
    <definedName name="IQ_REVENUE_HIGH_EST_REUT" hidden="1">"c3636"</definedName>
    <definedName name="IQ_REVENUE_HIGH_GUIDANCE_CIQ" hidden="1">"c4581"</definedName>
    <definedName name="IQ_REVENUE_HIGH_GUIDANCE_CIQ_COL" hidden="1">"c11230"</definedName>
    <definedName name="IQ_REVENUE_LOW_EST" hidden="1">"c1128"</definedName>
    <definedName name="IQ_REVENUE_LOW_EST_REUT" hidden="1">"c3637"</definedName>
    <definedName name="IQ_REVENUE_LOW_GUIDANCE_CIQ" hidden="1">"c4621"</definedName>
    <definedName name="IQ_REVENUE_LOW_GUIDANCE_CIQ_COL" hidden="1">"c11270"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40689.9555208333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GROSS_LOANS_THRIFT" hidden="1">"c25723"</definedName>
    <definedName name="IQ_REVOLVING_LOANS_RISK_BASED_CAPITAL_THRIFT" hidden="1">"c25708"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OPEN_END_PML_SECURED_1_4_DWELLING_UNITS_DUE_30_89_THRIFT" hidden="1">"c25241"</definedName>
    <definedName name="IQ_REVOLVING_OPEN_END_PML_SECURED_1_4_DWELLING_UNITS_DUE_90_THRIFT" hidden="1">"c25262"</definedName>
    <definedName name="IQ_REVOLVING_OPEN_END_PML_SECURED_1_4_DWELLING_UNITS_NON_ACCRUAL_THRIFT" hidden="1">"c25283"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BEFORE_EXCESS_ALLOWANCE_LL_LOSSES_THRIFT" hidden="1">"c25077"</definedName>
    <definedName name="IQ_RISK_WEIGHTED_ASSETS_FDIC" hidden="1">"c6370"</definedName>
    <definedName name="IQ_RISK_WEIGHTED_ASSETS_LOW_LEVEL_RECOURSE_RESIDUAL_INTERESTS_THRIFT" hidden="1">"c25075"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RSSD_ID_FFIEC" hidden="1">"c20506"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EMPLOYEE_BENEFITS_THRIFT" hidden="1">"c24786"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CM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CM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CEEDS_RENTAL_ASSETS" hidden="1">"c26974"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CM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COMM_NON_MORTGAGE_LOANS_THRIFT" hidden="1">"c25340"</definedName>
    <definedName name="IQ_SALES_CONSUMER_NON_MORTGAGE_LOANS_THRIFT" hidden="1">"c25342"</definedName>
    <definedName name="IQ_SALES_MARKETING" hidden="1">"c2240"</definedName>
    <definedName name="IQ_SALES_OTHER_MORTGAGE_BACKED_SEC_THRIFT" hidden="1">"c25315"</definedName>
    <definedName name="IQ_SALES_PASS_THROUGH_MORTGAGE_BACKED_SEC_THRIFT" hidden="1">"c25312"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ASSOCIATION_EQUITY_CAPITAL_BEGINNING_BALANCE_FROM_PRIOR_QTR_THRIFT" hidden="1">"c25008"</definedName>
    <definedName name="IQ_SAVINGS_ASSOCIATION_EQUITY_CAPITAL_ENDING_BALANCE_THRIFT" hidden="1">"c25019"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ACKED_NON_MORTGAGE_LOANS_THRIFT" hidden="1">"c24825"</definedName>
    <definedName name="IQ_SEC_BACKED_US_GOVT_ELIGIBLE_0_PCT_RISK_WEIGHT_THRIFT" hidden="1">"c25052"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FS_AMORT_COST_FFIEC" hidden="1">"c20492"</definedName>
    <definedName name="IQ_SEC_ISSUED_US_AFS_FAIR_VAL_FFIEC" hidden="1">"c20457"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RISK_WEIGHTED_100_PCT_MORE_UNDER_RATINGS_THRIFT" hidden="1">"c25071"</definedName>
    <definedName name="IQ_SEC_SOLD_REPURCHASE_FFIEC" hidden="1">"c12857"</definedName>
    <definedName name="IQ_SEC_SOLD_UNDER_AGREEMENTS_REPURCHASE_THRIFT" hidden="1">"c25574"</definedName>
    <definedName name="IQ_SECOND_LIEN_BONDS_NOTES" hidden="1">"c17893"</definedName>
    <definedName name="IQ_SECOND_LIEN_BONDS_NOTES_PCT" hidden="1">"c18007"</definedName>
    <definedName name="IQ_SECOND_LIEN_DEBT" hidden="1">"c17898"</definedName>
    <definedName name="IQ_SECOND_LIEN_DEBT_PCT" hidden="1">"c18012"</definedName>
    <definedName name="IQ_SECOND_LIEN_LOANS" hidden="1">"c17892"</definedName>
    <definedName name="IQ_SECOND_LIEN_LOANS_PCT" hidden="1">"c18006"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COMMERCIAL_LOANS_THRIFT" hidden="1">"c24854"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FED_FUNDS_PURCHASED_TOTAL_ASSETS_THRIFT" hidden="1">"c25703"</definedName>
    <definedName name="IQ_SECURED_FEDERAL_FUNDS_PURCHASED_THRIFT" hidden="1">"c25573"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AFS_AMORT_COST_FFIEC" hidden="1">"c20488"</definedName>
    <definedName name="IQ_SECURITIES_AFS_FAIR_VAL_FFIEC" hidden="1">"c20453"</definedName>
    <definedName name="IQ_SECURITIES_GAINS_FDIC" hidden="1">"c6584"</definedName>
    <definedName name="IQ_SECURITIES_HELD_MATURITY_FFIEC" hidden="1">"c12777"</definedName>
    <definedName name="IQ_SECURITIES_HTM_AMORT_COST_FFIEC" hidden="1">"c20436"</definedName>
    <definedName name="IQ_SECURITIES_HTM_FAIR_VAL_FFIEC" hidden="1">"c20471"</definedName>
    <definedName name="IQ_SECURITIES_ISSUED_STATES_FDIC" hidden="1">"c6300"</definedName>
    <definedName name="IQ_SECURITIES_ISSUED_US_FFIEC" hidden="1">"c12781"</definedName>
    <definedName name="IQ_SECURITIES_ISSUED_US_HTM_AMORT_COST_FFIEC" hidden="1">"c20440"</definedName>
    <definedName name="IQ_SECURITIES_ISSUED_US_HTM_FAIR_VAL_FFIEC" hidden="1">"c20475"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IZED_DEBT" hidden="1">"c17897"</definedName>
    <definedName name="IQ_SECURITIZED_DEBT_PCT" hidden="1">"c18011"</definedName>
    <definedName name="IQ_SECURITY_ACTIVE_STATUS" hidden="1">"c15160"</definedName>
    <definedName name="IQ_SECURITY_BORROW" hidden="1">"c1152"</definedName>
    <definedName name="IQ_SECURITY_FEATURES" hidden="1">"c17681"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DOL" hidden="1">"c12042"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COMM_FEE_DOM_FFIEC" hidden="1">"c25821"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E_FEE" hidden="1">"c8951"</definedName>
    <definedName name="IQ_SERVICING_ASSETS_MORTGAGE_LOANS_THRIFT" hidden="1">"c24888"</definedName>
    <definedName name="IQ_SERVICING_ASSETS_NON_MORTGAGE_LOANS_THRIFT" hidden="1">"c24889"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"c83"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BUSINESS_DESCRIPTION" hidden="1">"c24668"</definedName>
    <definedName name="IQ_SHORT_INTEREST" hidden="1">"c1165"</definedName>
    <definedName name="IQ_SHORT_INTEREST_OVER_FLOAT" hidden="1">"c1577"</definedName>
    <definedName name="IQ_SHORT_INTEREST_OVER_INST_OWNERSHIP" hidden="1">"c17422"</definedName>
    <definedName name="IQ_SHORT_INTEREST_PERCENT" hidden="1">"c1576"</definedName>
    <definedName name="IQ_SHORT_POSITIONS_FFIEC" hidden="1">"c12859"</definedName>
    <definedName name="IQ_SHORT_SCORE_DX" hidden="1">"c17439"</definedName>
    <definedName name="IQ_SHORT_TERM_INV_SHORT_TERM_NONCORE_FUNDING_THRIFT" hidden="1">"c25625"</definedName>
    <definedName name="IQ_SHORT_TERM_INV_TOTAL_ASSETS_THRIFT" hidden="1">"c25695"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_QUALITY_RANKING_DESCRIPTION" hidden="1">"c17410"</definedName>
    <definedName name="IQ_SP_QUALITY_RANKING_VALUE" hidden="1">"c17409"</definedName>
    <definedName name="IQ_SP_STARS_DESCRIPTION" hidden="1">"c17408"</definedName>
    <definedName name="IQ_SP_STARS_VALUE" hidden="1">"c17407"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CM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ECURED_BONDS_NOTES" hidden="1">"c17889"</definedName>
    <definedName name="IQ_SR_SECURED_BONDS_NOTES_PCT" hidden="1">"c18003"</definedName>
    <definedName name="IQ_SR_SECURED_LOANS" hidden="1">"c17888"</definedName>
    <definedName name="IQ_SR_SECURED_LOANS_PCT" hidden="1">"c18002"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R_UNSECURED_BONDS_NOTES" hidden="1">"c17891"</definedName>
    <definedName name="IQ_SR_UNSECURED_BONDS_NOTES_PCT" hidden="1">"c18005"</definedName>
    <definedName name="IQ_ST_DEBT" hidden="1">"c1176"</definedName>
    <definedName name="IQ_ST_DEBT_BNK" hidden="1">"c1177"</definedName>
    <definedName name="IQ_ST_DEBT_BR" hidden="1">"c1178"</definedName>
    <definedName name="IQ_ST_DEBT_CM" hidden="1">"c1178"</definedName>
    <definedName name="IQ_ST_DEBT_DERIVATIVES" hidden="1">"c17741"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CM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CM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ETTERS_CREDIT_THRIFT" hidden="1">"c25614"</definedName>
    <definedName name="IQ_STANDBY_LOC_FHLB_BANK_BEHALF_OFF_BS_FFIEC" hidden="1">"c15412"</definedName>
    <definedName name="IQ_STATE" hidden="1">"c1200"</definedName>
    <definedName name="IQ_STATE_COUNTY_MUNICIPAL_OBLIGATIONS_ALL_OTHER_ACCOUNTS_THRIFT" hidden="1">"c25426"</definedName>
    <definedName name="IQ_STATE_COUNTY_MUNICIPAL_OBLIGATIONS_EMPLOYEE_BENEFIT_RETIREMENT_RELATED_ACCOUNTS_THRIFT" hidden="1">"c25410"</definedName>
    <definedName name="IQ_STATE_COUNTY_MUNICIPAL_OBLIGATIONS_PERSONAL_TRUST_AGENCY_INV_MANAGEMENT_ACCOUNTS_THRIFT" hidden="1">"c25394"</definedName>
    <definedName name="IQ_STATE_LOCAL_OTHER_INC_TAXES_THRIFT" hidden="1">"c24817"</definedName>
    <definedName name="IQ_STATE_LOCAL_REVENUE_BONDS_ELIGIBLE_50_PCT_RISK_WEIGHT_THRIFT" hidden="1">"c25067"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_MUNI_OBLIGATIONS_THRIFT" hidden="1">"c24824"</definedName>
    <definedName name="IQ_STATE_OF_INC" hidden="1">"c18104"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ISSUED_SAVINGS_ASSOCIATION_THRIFT" hidden="1">"c25012"</definedName>
    <definedName name="IQ_STOCK_MARKET_INDEX" hidden="1">"c21101"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OCK_RETIRED_SAVINGS_ASSOCIATION_THRIFT" hidden="1">"c25013"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ENTURES_THRIFT" hidden="1">"c24902"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ORDINATED_DEBENTURES_AMOUNTS_NETTED_THRIFT" hidden="1">"c25540"</definedName>
    <definedName name="IQ_SUBORDINATED_DEBENTURES_LEVEL_1_THRIFT" hidden="1">"c25536"</definedName>
    <definedName name="IQ_SUBORDINATED_DEBENTURES_LEVEL_2_THRIFT" hidden="1">"c25537"</definedName>
    <definedName name="IQ_SUBORDINATED_DEBENTURES_LEVEL_3_THRIFT" hidden="1">"c25538"</definedName>
    <definedName name="IQ_SUBORDINATED_DEBENTURES_TOTAL_AFTER_NETTING_THRIFT" hidden="1">"c25541"</definedName>
    <definedName name="IQ_SUBORDINATED_DEBENTURES_TOTAL_BEFORE_NETTING_THRIFT" hidden="1">"c25539"</definedName>
    <definedName name="IQ_SUBORDINATED_DEBENTURES_WITH_REMAINING_MATURITY_ONE_YEAR_LESS_THRIFT" hidden="1">"c25577"</definedName>
    <definedName name="IQ_SUBORDINATED_DEBENTURES_WITH_REMAINING_MATURITY_OVER_ONE_YEAR_THRIFT" hidden="1">"c25578"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MBOL_RT" hidden="1">"SYMBOL"</definedName>
    <definedName name="IQ_SYNTH_STRUCTURED_PRODUCTS_AFS_AMORT_COST_FFIEC" hidden="1">"c20501"</definedName>
    <definedName name="IQ_SYNTH_STRUCTURED_PRODUCTS_AFS_FAIR_VAL_FFIEC" hidden="1">"c20466"</definedName>
    <definedName name="IQ_SYNTH_STRUCTURED_PRODUCTS_HTM_AMORT_COST_FFIEC" hidden="1">"c20449"</definedName>
    <definedName name="IQ_SYNTH_STRUCTURED_PRODUCTS_HTM_FAIR_VAL_FFIEC" hidden="1">"c20484"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ASSETS_THRIFT" hidden="1">"c25088"</definedName>
    <definedName name="IQ_TANGIBLE_COMMON_EQUITY_FFIEC" hidden="1">"c13914"</definedName>
    <definedName name="IQ_TANGIBLE_COMMON_EQUITY_THRIFT" hidden="1">"c25086"</definedName>
    <definedName name="IQ_TANGIBLE_EQUITY_ASSETS_FFIEC" hidden="1">"c13346"</definedName>
    <definedName name="IQ_TANGIBLE_EQUITY_FFIEC" hidden="1">"c13915"</definedName>
    <definedName name="IQ_TANGIBLE_EQUITY_RATIO_THRIFT" hidden="1">"c25084"</definedName>
    <definedName name="IQ_TANGIBLE_EQUITY_THRIFT" hidden="1">"c25087"</definedName>
    <definedName name="IQ_TANGIBLE_TIER_1_LEVERAGE_FFIEC" hidden="1">"c13345"</definedName>
    <definedName name="IQ_TANGIBLE_TIER_1_LEVERAGE_RATIO_THRIFT" hidden="1">"c25631"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RP_INIT_INVEST_AMT" hidden="1">"c17863"</definedName>
    <definedName name="IQ_TARP_INIT_INVEST_DATE_ANN" hidden="1">"c17861"</definedName>
    <definedName name="IQ_TARP_INIT_INVEST_DATE_CLOSED" hidden="1">"c17862"</definedName>
    <definedName name="IQ_TARP_INVESTOR_STATUS" hidden="1">"c17865"</definedName>
    <definedName name="IQ_TARP_REMAINING_AMT" hidden="1">"c17869"</definedName>
    <definedName name="IQ_TARP_REMAINING_SEC_DES" hidden="1">"c17870"</definedName>
    <definedName name="IQ_TARP_REPAYMENT_DISP" hidden="1">"c17866"</definedName>
    <definedName name="IQ_TARP_REPAYMENT_DISP_AMT" hidden="1">"c17868"</definedName>
    <definedName name="IQ_TARP_REPAYMENT_DISP_DATE" hidden="1">"c17867"</definedName>
    <definedName name="IQ_TARP_ROUND" hidden="1">"c17859"</definedName>
    <definedName name="IQ_TARP_STATUS" hidden="1">"c17864"</definedName>
    <definedName name="IQ_TARP_TR_AMT" hidden="1">"c17857"</definedName>
    <definedName name="IQ_TARP_TR_DATE" hidden="1">"c17856"</definedName>
    <definedName name="IQ_TARP_TR_TYPE" hidden="1">"c17858"</definedName>
    <definedName name="IQ_TARP_TRANSACTION_ID" hidden="1">"c17871"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CAPEX" hidden="1">"c17553"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CAPITAL_RATIO_THRIFT" hidden="1">"c25081"</definedName>
    <definedName name="IQ_TIER_1_CAPITAL_REQUIREMENT_ADJUSTED_ASSETS_THRIFT" hidden="1">"c25039"</definedName>
    <definedName name="IQ_TIER_1_CAPITAL_T1_THRIFT" hidden="1">"c25029"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1_RISK_BASED_CAPITAL_RATIO_THRIFT" hidden="1">"c25083"</definedName>
    <definedName name="IQ_TIER_2_CAPITAL_FFIEC" hidden="1">"c13149"</definedName>
    <definedName name="IQ_TIER_2_CAPITAL_T2_THRIFT" hidden="1">"c25045"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100000_MORE_TOTAL_ASSETS_THRIFT" hidden="1">"c25701"</definedName>
    <definedName name="IQ_TIME_DEPOSITS_100000_THROUGH_250000_THRIFT" hidden="1">"c25002"</definedName>
    <definedName name="IQ_TIME_DEPOSITS_GREATER_100000_TOTAL_DEPOSITS_THRIFT" hidden="1">"c25779"</definedName>
    <definedName name="IQ_TIME_DEPOSITS_GREATER_THAN_250000_THRIFT" hidden="1">"c25003"</definedName>
    <definedName name="IQ_TIME_DEPOSITS_LESS_100K_OTHER_INSTITUTIONS_FFIEC" hidden="1">"c12953"</definedName>
    <definedName name="IQ_TIME_DEPOSITS_LESS_100K_TOT_DEPOSITS_FFIEC" hidden="1">"c13907"</definedName>
    <definedName name="IQ_TIME_DEPOSITS_LESS_THAN_100K_FDIC" hidden="1">"c6465"</definedName>
    <definedName name="IQ_TIME_DEPOSITS_MORE_100K_OTHER_INSTITUTIONS_FFIEC" hidden="1">"c12954"</definedName>
    <definedName name="IQ_TIME_DEPOSITS_MORE_100K_TOT_DEPOSITS_FFIEC" hidden="1">"c13906"</definedName>
    <definedName name="IQ_TIME_DEPOSITS_MORE_THAN_100K_FDIC" hidden="1">"c6470"</definedName>
    <definedName name="IQ_TIME_DEPOSITS_THRIFT" hidden="1">"c25001"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1_4_FAMILY_LOANS_TOTAL_LOANS_THRIFT" hidden="1">"c25741"</definedName>
    <definedName name="IQ_TOTAL_ALLOWABLE_EXCLUSIONS_THRIFT" hidden="1">"c25567"</definedName>
    <definedName name="IQ_TOTAL_AR_BR" hidden="1">"c1231"</definedName>
    <definedName name="IQ_TOTAL_AR_CM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ADJUSTED_ASSETS_THRIFT" hidden="1">"c25030"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MANAGED_PROP_MUTUAL_FUNDS_ANNUITIES_THRIFT" hidden="1">"c24941"</definedName>
    <definedName name="IQ_TOTAL_ASSETS_MEASURED_FV_RECURRING_BASIS_AMOUNTS_NETTED_THRIFT" hidden="1">"c25522"</definedName>
    <definedName name="IQ_TOTAL_ASSETS_MEASURED_FV_RECURRING_BASIS_LEVEL_1_THRIFT" hidden="1">"c25518"</definedName>
    <definedName name="IQ_TOTAL_ASSETS_MEASURED_FV_RECURRING_BASIS_LEVEL_2_THRIFT" hidden="1">"c25519"</definedName>
    <definedName name="IQ_TOTAL_ASSETS_MEASURED_FV_RECURRING_BASIS_LEVEL_3_THRIFT" hidden="1">"c25520"</definedName>
    <definedName name="IQ_TOTAL_ASSETS_MEASURED_FV_RECURRING_BASIS_TOTAL_AFTER_NETTING_THRIFT" hidden="1">"c25523"</definedName>
    <definedName name="IQ_TOTAL_ASSETS_MEASURED_FV_RECURRING_BASIS_TOTAL_BEFORE_NETTING_THRIFT" hidden="1">"c25521"</definedName>
    <definedName name="IQ_TOTAL_ASSETS_PC_FFIEC" hidden="1">"c13099"</definedName>
    <definedName name="IQ_TOTAL_ASSETS_SUBTOTAL_AP" hidden="1">"c8985"</definedName>
    <definedName name="IQ_TOTAL_ASSETS_THRIFT" hidden="1">"c24894"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ORROWINGS_THRIFT" hidden="1">"c24899"</definedName>
    <definedName name="IQ_TOTAL_BROKER_ORIGINATED_DEPOSITS_FULLY_INSURED_THRIFT" hidden="1">"c24978"</definedName>
    <definedName name="IQ_TOTAL_BROKER_ORIGINATED_DEPOSITS_OTHER_THRIFT" hidden="1">"c24981"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EPOSITS_INV_SEC_THRIFT" hidden="1">"c24828"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HRIFT" hidden="1">"c25085"</definedName>
    <definedName name="IQ_TOTAL_COMMON_EQUITY_TOTAL_ASSETS_FFIEC" hidden="1">"c13864"</definedName>
    <definedName name="IQ_TOTAL_COMMON_EQUITY_TOTAL_ASSETS_THRIFT" hidden="1">"c25739"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AILY_AVERAGE_ALLOWABLE_EXCLUSIONS_THRIFT" hidden="1">"c25580"</definedName>
    <definedName name="IQ_TOTAL_DAILY_AVERAGE_FOREIGN_DEPOSITS_THRIFT" hidden="1">"c25581"</definedName>
    <definedName name="IQ_TOTAL_DAILY_AVERAGE_GROSS_DEPOSIT_LIABILITIES_BEFORE_EXCLUSIONS_THRIFT" hidden="1">"c25579"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GUIDANCE_CIQ_COL" hidden="1">"c11733"</definedName>
    <definedName name="IQ_TOTAL_DEBT_HIGH_GUIDANCE" hidden="1">"c4196"</definedName>
    <definedName name="IQ_TOTAL_DEBT_HIGH_GUIDANCE_CIQ" hidden="1">"c4608"</definedName>
    <definedName name="IQ_TOTAL_DEBT_HIGH_GUIDANCE_CIQ_COL" hidden="1">"c11257"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CM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GUIDANCE" hidden="1">"c4236"</definedName>
    <definedName name="IQ_TOTAL_DEBT_LOW_GUIDANCE_CIQ" hidden="1">"c4648"</definedName>
    <definedName name="IQ_TOTAL_DEBT_LOW_GUIDANCE_CIQ_COL" hidden="1">"c11297"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CM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EPOSITS_THRIFT" hidden="1">"c24984"</definedName>
    <definedName name="IQ_TOTAL_DIV_PAID_CF" hidden="1">"c1266"</definedName>
    <definedName name="IQ_TOTAL_DIVIDEND_INCOME_THRIFT" hidden="1">"c24756"</definedName>
    <definedName name="IQ_TOTAL_EARNING_ASSETS_QUARTERLY_AVG_FFIEC" hidden="1">"c25823"</definedName>
    <definedName name="IQ_TOTAL_ELIGIBLE_0_PCT_RISK_WEIGHT_THRIFT" hidden="1">"c25050"</definedName>
    <definedName name="IQ_TOTAL_ELIGIBLE_100_PCT_RISK_WEIGHT_THRIFT" hidden="1">"c25070"</definedName>
    <definedName name="IQ_TOTAL_ELIGIBLE_20_PCT_RISK_WEIGHT_THRIFT" hidden="1">"c25056"</definedName>
    <definedName name="IQ_TOTAL_ELIGIBLE_50_PCT_RISK_WEIGHT_THRIFT" hidden="1">"c25063"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INC_MINORITY_INT_THRIFT" hidden="1">"c24927"</definedName>
    <definedName name="IQ_TOTAL_EQUITY_CAPITAL_T1_FFIEC" hidden="1">"c13130"</definedName>
    <definedName name="IQ_TOTAL_EQUITY_CAPITAL_T1_THRIFT" hidden="1">"c25021"</definedName>
    <definedName name="IQ_TOTAL_EQUITY_CAPITAL_THRIFT" hidden="1">"c24925"</definedName>
    <definedName name="IQ_TOTAL_EQUITY_FFIEC" hidden="1">"c12881"</definedName>
    <definedName name="IQ_TOTAL_EQUITY_INCL_MINORITY_INTEREST_FFIEC" hidden="1">"c15278"</definedName>
    <definedName name="IQ_TOTAL_EQUITY_INV_NOT_CARRIED_FV_THRIFT" hidden="1">"c24879"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EQUITY_TOTAL_ASSETS_THRIFT" hidden="1">"c25738"</definedName>
    <definedName name="IQ_TOTAL_FIDUCIARY_ACCOUNTS_MANAGED_ASSETS_THRIFT" hidden="1">"c25346"</definedName>
    <definedName name="IQ_TOTAL_FIDUCIARY_ACCOUNTS_NONMANAGED_ASSETS_THRIFT" hidden="1">"c25367"</definedName>
    <definedName name="IQ_TOTAL_FIDUCIARY_ACCOUNTS_NUMBER_MANAGED_ACCOUNTS_THRIFT" hidden="1">"c25357"</definedName>
    <definedName name="IQ_TOTAL_FIDUCIARY_ACCOUNTS_NUMBER_NONMANAGED_ACCOUNTS_THRIFT" hidden="1">"c25379"</definedName>
    <definedName name="IQ_TOTAL_FOREIGN_DEPOSITS_FFIEC" hidden="1">"c15348"</definedName>
    <definedName name="IQ_TOTAL_FOREIGN_DEPOSITS_INCLUDED_IN_TOTAL_ALLOWABLE_EXCLUSIONS_THRIFT" hidden="1">"c25568"</definedName>
    <definedName name="IQ_TOTAL_FOREIGN_LOANS_QUARTERLY_AVG_FFIEC" hidden="1">"c15482"</definedName>
    <definedName name="IQ_TOTAL_GROSS_DEPOSIT_LIABILITIES_BEFORE_EXCLUSIONS_THRIFT" hidden="1">"c25566"</definedName>
    <definedName name="IQ_TOTAL_GROSS_FIDUCIARY_RELATED_SERVICES_INC_THRIFT" hidden="1">"c24811"</definedName>
    <definedName name="IQ_TOTAL_GROSS_LOSSES_MANAGED_ACCOUNTS_THRIFT" hidden="1">"c25465"</definedName>
    <definedName name="IQ_TOTAL_GROSS_LOSSES_NONMANAGED_ACCOUNTS_THRIFT" hidden="1">"c25470"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_THRIFT" hidden="1">"c24764"</definedName>
    <definedName name="IQ_TOTAL_INT_EXPENSE_FFIEC" hidden="1">"c13000"</definedName>
    <definedName name="IQ_TOTAL_INT_INCOME_FFIEC" hidden="1">"c12989"</definedName>
    <definedName name="IQ_TOTAL_INT_INCOME_THRIFT" hidden="1">"c24753"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EASES_TOTAL_LOANS_THRIFT" hidden="1">"c25751"</definedName>
    <definedName name="IQ_TOTAL_LIAB" hidden="1">"c1276"</definedName>
    <definedName name="IQ_TOTAL_LIAB_BNK" hidden="1">"c1277"</definedName>
    <definedName name="IQ_TOTAL_LIAB_BR" hidden="1">"c1278"</definedName>
    <definedName name="IQ_TOTAL_LIAB_CM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EQUITY_THRIFT" hidden="1">"c24928"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IABILITIES_MEASURED_FV_RECURRING_BASIS_AMOUNTS_NETTED_THRIFT" hidden="1">"c25564"</definedName>
    <definedName name="IQ_TOTAL_LIABILITIES_MEASURED_FV_RECURRING_BASIS_LEVEL_1_THRIFT" hidden="1">"c25560"</definedName>
    <definedName name="IQ_TOTAL_LIABILITIES_MEASURED_FV_RECURRING_BASIS_LEVEL_2_THRIFT" hidden="1">"c25561"</definedName>
    <definedName name="IQ_TOTAL_LIABILITIES_MEASURED_FV_RECURRING_BASIS_LEVEL_3_THRIFT" hidden="1">"c25562"</definedName>
    <definedName name="IQ_TOTAL_LIABILITIES_MEASURED_FV_RECURRING_BASIS_TOTAL_AFTER_NETTING_THRIFT" hidden="1">"c25565"</definedName>
    <definedName name="IQ_TOTAL_LIABILITIES_MEASURED_FV_RECURRING_BASIS_TOTAL_BEFORE_NETTING_THRIFT" hidden="1">"c25563"</definedName>
    <definedName name="IQ_TOTAL_LIABILITIES_THRIFT" hidden="1">"c24913"</definedName>
    <definedName name="IQ_TOTAL_LL_DOMESTIC_QUARTERLY_AVG_FFIEC" hidden="1">"c25825"</definedName>
    <definedName name="IQ_TOTAL_LL_FOREIGN_QUARTERLY_AVG_FFIEC" hidden="1">"c25824"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IN_PROCESS_FORECLOSURE_THRIFT" hidden="1">"c25310"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MANAGED_ASSETS_ALL_OTHER_ACCOUNTS_THRIFT" hidden="1">"c25422"</definedName>
    <definedName name="IQ_TOTAL_MANAGED_ASSETS_EMPLOYEE_BENEFIT_RETIREMENT_RELATED_ACCOUNTS_THRIFT" hidden="1">"c25406"</definedName>
    <definedName name="IQ_TOTAL_MANAGED_ASSETS_PERSONAL_TRUST_AGENCY_INV_MANAGEMENT_ACCOUNTS_THRIFT" hidden="1">"c25390"</definedName>
    <definedName name="IQ_TOTAL_MBS_THRIFT" hidden="1">"c24837"</definedName>
    <definedName name="IQ_TOTAL_MORTGAGE_LOANS_THRIFT" hidden="1">"c24852"</definedName>
    <definedName name="IQ_TOTAL_MORTGAGE_NON_MORTGAGE_LOANS_DUE_30_89_THRIFT" hidden="1">"c25255"</definedName>
    <definedName name="IQ_TOTAL_MORTGAGE_NON_MORTGAGE_LOANS_DUE_90_THRIFT" hidden="1">"c25276"</definedName>
    <definedName name="IQ_TOTAL_MORTGAGE_NON_MORTGAGE_LOANS_NON_ACCRUAL_THRIFT" hidden="1">"c25297"</definedName>
    <definedName name="IQ_TOTAL_NON_MORTGAGE_LOANS_THRIFT" hidden="1">"c24868"</definedName>
    <definedName name="IQ_TOTAL_NON_RE_LOANS_TOTAL_LOANS_THRIFT" hidden="1">"c25752"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CM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ASSETS_THRIFT" hidden="1">"c24883"</definedName>
    <definedName name="IQ_TOTAL_OTHER_OPER" hidden="1">"c1289"</definedName>
    <definedName name="IQ_TOTAL_OTHER_TEMP_IMPAIR_LOSS_FFIEC" hidden="1">"c25846"</definedName>
    <definedName name="IQ_TOTAL_OTHER_UNUSED_FFIEC" hidden="1">"c25858"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AMT_ASSETS_COVERED_RECOURSE_OBLIGATIONS_DIRECT_CREDIT_SUBSTITUTES_THRIFT" hidden="1">"c25615"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COVERIES_THRIFT" hidden="1">"c25475"</definedName>
    <definedName name="IQ_TOTAL_RENTAL_REVENUE" hidden="1">"c16022"</definedName>
    <definedName name="IQ_TOTAL_RESERVES" hidden="1">"c21102"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CM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EVENUE_THRIFT" hidden="1">"c24785"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RISK_BASED_CAPITAL_RATIO_THRIFT" hidden="1">"c25082"</definedName>
    <definedName name="IQ_TOTAL_RISK_BASED_CAPITAL_REQUIREMENT_THRIFT" hidden="1">"c25080"</definedName>
    <definedName name="IQ_TOTAL_RISK_BASED_CAPITAL_THRIFT" hidden="1">"c25049"</definedName>
    <definedName name="IQ_TOTAL_RISK_WEIGHTED_ASSETS_FFIEC" hidden="1">"c13858"</definedName>
    <definedName name="IQ_TOTAL_RISK_WEIGHTED_ASSETS_THRIFT" hidden="1">"c25079"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R_SECURED" hidden="1">"c17890"</definedName>
    <definedName name="IQ_TOTAL_SR_SECURED_EBITDA" hidden="1">"c17901"</definedName>
    <definedName name="IQ_TOTAL_SR_SECURED_EBITDA_CAPEX" hidden="1">"c17902"</definedName>
    <definedName name="IQ_TOTAL_SR_SECURED_PCT" hidden="1">"c18004"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DEPOSITS_FDIC" hidden="1">"c6497"</definedName>
    <definedName name="IQ_TOTAL_TIME_DEPOSITS_TOTAL_DEPOSITS_THRIFT" hidden="1">"c25780"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CM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NKY_ADVISOR_CLIENT_NAME_LIST" hidden="1">"c17671"</definedName>
    <definedName name="IQ_TR_BNKY_ADVISOR_FEE_LIST" hidden="1">"c17673"</definedName>
    <definedName name="IQ_TR_BNKY_ADVISOR_FEE_PCT_LIST" hidden="1">"c17674"</definedName>
    <definedName name="IQ_TR_BNKY_ADVISOR_ID_LIST" hidden="1">"c17670"</definedName>
    <definedName name="IQ_TR_BNKY_ADVISOR_NAME_LIST" hidden="1">"c17669"</definedName>
    <definedName name="IQ_TR_BNKY_ADVISOR_ROLE_LIST" hidden="1">"c17672"</definedName>
    <definedName name="IQ_TR_BNKY_AFFILIATES_JOINT_ADMIN" hidden="1">"c17636"</definedName>
    <definedName name="IQ_TR_BNKY_AFFILIATES_JOINT_ADMIN_LIST" hidden="1">"c17656"</definedName>
    <definedName name="IQ_TR_BNKY_CASE_CONSOLIDATED_DATE" hidden="1">"c17632"</definedName>
    <definedName name="IQ_TR_BNKY_CASE_FILING_FEE_PAID" hidden="1">"c17634"</definedName>
    <definedName name="IQ_TR_BNKY_CASE_NUMBER" hidden="1">"c17627"</definedName>
    <definedName name="IQ_TR_BNKY_CASH_IN_HAND" hidden="1">"c17651"</definedName>
    <definedName name="IQ_TR_BNKY_COURT" hidden="1">"c17626"</definedName>
    <definedName name="IQ_TR_BNKY_CREDITOR_CLAIM_AMT_LIST" hidden="1">"c17660"</definedName>
    <definedName name="IQ_TR_BNKY_CREDITOR_ID_LIST" hidden="1">"c17658"</definedName>
    <definedName name="IQ_TR_BNKY_CREDITOR_NAME_LIST" hidden="1">"c17657"</definedName>
    <definedName name="IQ_TR_BNKY_CREDITOR_REL_LIST" hidden="1">"c17659"</definedName>
    <definedName name="IQ_TR_BNKY_CREDITORS" hidden="1">"c17635"</definedName>
    <definedName name="IQ_TR_BNKY_DIP_COMMITMENT_FEE_LIST" hidden="1">"c17667"</definedName>
    <definedName name="IQ_TR_BNKY_DIP_FIN_PROVIDED" hidden="1">"c17640"</definedName>
    <definedName name="IQ_TR_BNKY_DIP_FIN_PROVIDED_LIST" hidden="1">"c17665"</definedName>
    <definedName name="IQ_TR_BNKY_DIP_FIN_PROVIDERS" hidden="1">"c17639"</definedName>
    <definedName name="IQ_TR_BNKY_DIP_FIN_SECURITY_TYPES" hidden="1">"c17642"</definedName>
    <definedName name="IQ_TR_BNKY_DIP_FIN_UTILIZED" hidden="1">"c17641"</definedName>
    <definedName name="IQ_TR_BNKY_DIP_ID_LIST" hidden="1">"c17662"</definedName>
    <definedName name="IQ_TR_BNKY_DIP_LEAD_PROVIDER_LIST" hidden="1">"c17668"</definedName>
    <definedName name="IQ_TR_BNKY_DIP_LIBOR_SPREAD_LIST" hidden="1">"c17666"</definedName>
    <definedName name="IQ_TR_BNKY_DIP_MATURITY_DATE_LIST" hidden="1">"c17664"</definedName>
    <definedName name="IQ_TR_BNKY_DIP_NAME_LIST" hidden="1">"c17661"</definedName>
    <definedName name="IQ_TR_BNKY_DIP_SECURITY_LIST" hidden="1">"c17663"</definedName>
    <definedName name="IQ_TR_BNKY_DISMISSED_DATE" hidden="1">"c17633"</definedName>
    <definedName name="IQ_TR_BNKY_EMERGED_REORG_DATE" hidden="1">"c17630"</definedName>
    <definedName name="IQ_TR_BNKY_FEATURES_LIST" hidden="1">"c17655"</definedName>
    <definedName name="IQ_TR_BNKY_FILING_TYPE" hidden="1">"c17624"</definedName>
    <definedName name="IQ_TR_BNKY_INVOL_PETITION_FILED_DATE" hidden="1">"c17629"</definedName>
    <definedName name="IQ_TR_BNKY_ISSUANCE_DEBT" hidden="1">"c17648"</definedName>
    <definedName name="IQ_TR_BNKY_ISSUANCE_EQUITY" hidden="1">"c17649"</definedName>
    <definedName name="IQ_TR_BNKY_LEAD_ASSETS_INIT_FILING" hidden="1">"c17645"</definedName>
    <definedName name="IQ_TR_BNKY_LEAD_ASSETS_INIT_FILING_LIST" hidden="1">"c17678"</definedName>
    <definedName name="IQ_TR_BNKY_LEAD_DEBTOR" hidden="1">"c17643"</definedName>
    <definedName name="IQ_TR_BNKY_LEAD_DEBTOR_LIST" hidden="1">"c17675"</definedName>
    <definedName name="IQ_TR_BNKY_LEAD_LIAB_INIT_FILING" hidden="1">"c17644"</definedName>
    <definedName name="IQ_TR_BNKY_LEAD_LIAB_INIT_FILING_LIST" hidden="1">"c17677"</definedName>
    <definedName name="IQ_TR_BNKY_LEAD_REV_ANN" hidden="1">"c17646"</definedName>
    <definedName name="IQ_TR_BNKY_LEAD_REV_ANN_LIST" hidden="1">"c17679"</definedName>
    <definedName name="IQ_TR_BNKY_LEAD_STOCK_PRICE_ANN" hidden="1">"c17647"</definedName>
    <definedName name="IQ_TR_BNKY_LEAD_STOCK_PRICE_ANN_LIST" hidden="1">"c17680"</definedName>
    <definedName name="IQ_TR_BNKY_LEAD_TYPE_LIST" hidden="1">"c17676"</definedName>
    <definedName name="IQ_TR_BNKY_LIQUIDATED_DATE" hidden="1">"c17631"</definedName>
    <definedName name="IQ_TR_BNKY_PRE_BANKRUPTCY_SITUATION" hidden="1">"c17637"</definedName>
    <definedName name="IQ_TR_BNKY_RESOLUTION" hidden="1">"c17638"</definedName>
    <definedName name="IQ_TR_BNKY_RESTRUCTURING_WEBSITE" hidden="1">"c17625"</definedName>
    <definedName name="IQ_TR_BNKY_SALE_ASSETS" hidden="1">"c17650"</definedName>
    <definedName name="IQ_TR_BNKY_TOTAL_CLAIMANTS_AMT" hidden="1">"c17653"</definedName>
    <definedName name="IQ_TR_BNKY_TOTAL_FIN_PROVIDED" hidden="1">"c17652"</definedName>
    <definedName name="IQ_TR_BNKY_TOTAL_PAYMENTS_CLAIMANTS" hidden="1">"c17654"</definedName>
    <definedName name="IQ_TR_BNKY_VOL_PETITION_FILED_DATE" hidden="1">"c17628"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ISSUE" hidden="1">"c17571"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_OVER_SHARES_ISSUE" hidden="1">"c17566"</definedName>
    <definedName name="IQ_TR_EXPIRED_DATE" hidden="1">"c2412"</definedName>
    <definedName name="IQ_TR_GROSS_OFFERING_AMT" hidden="1">"c2262"</definedName>
    <definedName name="IQ_TR_GROSS_PROCEEDS_ISSUE" hidden="1">"c17568"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_FWD" hidden="1">"c17878"</definedName>
    <definedName name="IQ_TR_IMPLIED_EV_EBITDA" hidden="1">"c2303"</definedName>
    <definedName name="IQ_TR_IMPLIED_EV_EBITDA_FINAL" hidden="1">"c16251"</definedName>
    <definedName name="IQ_TR_IMPLIED_EV_EBITDA_FWD" hidden="1">"c17877"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MPLIED_EV_REV_FWD" hidden="1">"c17876"</definedName>
    <definedName name="IQ_TR_INIT_FILED_DATE" hidden="1">"c3495"</definedName>
    <definedName name="IQ_TR_IPO_TRANSACTION_ID" hidden="1">"c17554"</definedName>
    <definedName name="IQ_TR_LEAD_UNDERWRITERS" hidden="1">"c17576"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FFER_PRICE_BV_FWD" hidden="1">"c17880"</definedName>
    <definedName name="IQ_TR_OFFER_PRICE_EARNINGS_FWD" hidden="1">"c17879"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_DISCOUNT_SHARE" hidden="1">"c17562"</definedName>
    <definedName name="IQ_TR_PO_ISSUE_CURRENCY" hidden="1">"c17557"</definedName>
    <definedName name="IQ_TR_PO_NET_PROCEEDS_SHARE" hidden="1">"c17563"</definedName>
    <definedName name="IQ_TR_PO_PRICE_RANGE" hidden="1">"c17559"</definedName>
    <definedName name="IQ_TR_PO_PRICE_RANGE_HIGH" hidden="1">"c17560"</definedName>
    <definedName name="IQ_TR_PO_PRICE_RANGE_LOW" hidden="1">"c17561"</definedName>
    <definedName name="IQ_TR_PO_PRICE_SHARE" hidden="1">"c17558"</definedName>
    <definedName name="IQ_TR_PO_SHARES_OFFERED" hidden="1">"c17564"</definedName>
    <definedName name="IQ_TR_PO_SHARES_OFFERED_EX_OVER" hidden="1">"c17567"</definedName>
    <definedName name="IQ_TR_PO_TICKER" hidden="1">"c17556"</definedName>
    <definedName name="IQ_TR_PO_TRADING_ITEM_CIQID" hidden="1">"c17555"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ROCEEDS_EX_OVER_ISSUE" hidden="1">"c17574"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_OVER_SHARES_ISSUE" hidden="1">"c17565"</definedName>
    <definedName name="IQ_TR_REG_OVER_VALUE_ISSUE" hidden="1">"c17572"</definedName>
    <definedName name="IQ_TR_REGISTRATION_FEES" hidden="1">"c2274"</definedName>
    <definedName name="IQ_TR_REMAIN_MONETARY_VALUE" hidden="1">"c18099"</definedName>
    <definedName name="IQ_TR_REMAIN_NUMBER_SHARES" hidden="1">"c18101"</definedName>
    <definedName name="IQ_TR_REMAIN_PCT_SHARES" hidden="1">"c18100"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DILUT_EPS_EXCL" hidden="1">"c17703"</definedName>
    <definedName name="IQ_TR_SELLER_EARNING_CO" hidden="1">"c17702"</definedName>
    <definedName name="IQ_TR_SELLER_EBIT" hidden="1">"c17700"</definedName>
    <definedName name="IQ_TR_SELLER_EBITDA" hidden="1">"c17699"</definedName>
    <definedName name="IQ_TR_SELLER_ID" hidden="1">"c2406"</definedName>
    <definedName name="IQ_TR_SELLER_MIN_INT" hidden="1">"c17707"</definedName>
    <definedName name="IQ_TR_SELLER_NET_DEBT" hidden="1">"c17709"</definedName>
    <definedName name="IQ_TR_SELLER_NI" hidden="1">"c17701"</definedName>
    <definedName name="IQ_TR_SELLER_TOTAL_ASSETS" hidden="1">"c17710"</definedName>
    <definedName name="IQ_TR_SELLER_TOTAL_CASH_ST_INVEST" hidden="1">"c17708"</definedName>
    <definedName name="IQ_TR_SELLER_TOTAL_COMMON_EQ" hidden="1">"c17704"</definedName>
    <definedName name="IQ_TR_SELLER_TOTAL_DEBT" hidden="1">"c17705"</definedName>
    <definedName name="IQ_TR_SELLER_TOTAL_PREF" hidden="1">"c17706"</definedName>
    <definedName name="IQ_TR_SELLER_TOTAL_REV" hidden="1">"c17698"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ISSUE" hidden="1">"c17570"</definedName>
    <definedName name="IQ_TR_SH_NET_PROCEEDS_PCT" hidden="1">"c2271"</definedName>
    <definedName name="IQ_TR_SHELF_EXP_EXPIRATION_DATE" hidden="1">"c18102"</definedName>
    <definedName name="IQ_TR_SHELF_EXPIRED_DATE" hidden="1">"c18103"</definedName>
    <definedName name="IQ_TR_SPECIAL_COMMITTEE" hidden="1">"c2362"</definedName>
    <definedName name="IQ_TR_SPIN_DEF_AGRMT_DATE" hidden="1">"c17696"</definedName>
    <definedName name="IQ_TR_SPIN_DIST_RATIO_FINAL" hidden="1">"c17734"</definedName>
    <definedName name="IQ_TR_SPIN_DIST_RATIO_OFFER" hidden="1">"c17728"</definedName>
    <definedName name="IQ_TR_SPIN_DIST_SHARES_FINAL" hidden="1">"c17852"</definedName>
    <definedName name="IQ_TR_SPIN_DIST_SHARES_OFFER" hidden="1">"c17729"</definedName>
    <definedName name="IQ_TR_SPIN_DIST_VALUE" hidden="1">"c17711"</definedName>
    <definedName name="IQ_TR_SPIN_DIST_VALUE_FINAL" hidden="1">"c17722"</definedName>
    <definedName name="IQ_TR_SPIN_DIST_VALUE_OFFER" hidden="1">"c17712"</definedName>
    <definedName name="IQ_TR_SPIN_IMPLIED_EQ_BV_OFFER" hidden="1">"c17721"</definedName>
    <definedName name="IQ_TR_SPIN_IMPLIED_EQ_NI_LTM_OFFER" hidden="1">"c17720"</definedName>
    <definedName name="IQ_TR_SPIN_IMPLIED_EQ_OFFER" hidden="1">"c17714"</definedName>
    <definedName name="IQ_TR_SPIN_IMPLIED_EV_EBIT_OFFER" hidden="1">"c17719"</definedName>
    <definedName name="IQ_TR_SPIN_IMPLIED_EV_EBITDA_OFFER" hidden="1">"c17718"</definedName>
    <definedName name="IQ_TR_SPIN_IMPLIED_EV_OFFER" hidden="1">"c17716"</definedName>
    <definedName name="IQ_TR_SPIN_IMPLIED_EV_REV_OFFER" hidden="1">"c17717"</definedName>
    <definedName name="IQ_TR_SPIN_NET_ASSUM_LIAB_OFFER" hidden="1">"c17715"</definedName>
    <definedName name="IQ_TR_SPIN_PARENT_SHARES_OUT_FINAL" hidden="1">"c17733"</definedName>
    <definedName name="IQ_TR_SPIN_PARENT_SHARES_OUT_OFFER" hidden="1">"c17727"</definedName>
    <definedName name="IQ_TR_SPIN_PCT_DIST_FINAL" hidden="1">"c17723"</definedName>
    <definedName name="IQ_TR_SPIN_PCT_DIST_OFFER" hidden="1">"c17713"</definedName>
    <definedName name="IQ_TR_SPIN_RECORD_DATE" hidden="1">"c17697"</definedName>
    <definedName name="IQ_TR_SPIN_SECURITY_CIQID" hidden="1">"c17724"</definedName>
    <definedName name="IQ_TR_SPIN_SECURITY_PCT_DIST_FINAL" hidden="1">"c17732"</definedName>
    <definedName name="IQ_TR_SPIN_SECURITY_PCT_DIST_OFFER" hidden="1">"c17726"</definedName>
    <definedName name="IQ_TR_SPIN_SECURITY_PRICE_FINAL" hidden="1">"c17731"</definedName>
    <definedName name="IQ_TR_SPIN_SECURITY_PRICE_OFFER" hidden="1">"c17725"</definedName>
    <definedName name="IQ_TR_SPIN_VALUE_CONSID_FINAL" hidden="1">"c17853"</definedName>
    <definedName name="IQ_TR_SPIN_VALUE_CONSID_OFFER" hidden="1">"c17730"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BV_SHARE_EST" hidden="1">"c17885"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_EST" hidden="1">"c17883"</definedName>
    <definedName name="IQ_TR_TARGET_EBITDA" hidden="1">"c2334"</definedName>
    <definedName name="IQ_TR_TARGET_EBITDA_EQ_INC" hidden="1">"c3608"</definedName>
    <definedName name="IQ_TR_TARGET_EBITDA_EST" hidden="1">"c17882"</definedName>
    <definedName name="IQ_TR_TARGET_EPS_EST" hidden="1">"c17884"</definedName>
    <definedName name="IQ_TR_TARGET_EST_CURRENCY" hidden="1">"c17886"</definedName>
    <definedName name="IQ_TR_TARGET_EST_DATE" hidden="1">"c17887"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REVENUE_EST" hidden="1">"c17881"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EX_OVER_VALUE_ISSUE" hidden="1">"c17573"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UNDERWRITER_COMP_ISSUE" hidden="1">"c17569"</definedName>
    <definedName name="IQ_TR_UNDERWRITERS_OTHER" hidden="1">"c17577"</definedName>
    <definedName name="IQ_TR_WITHDRAWN_DTE" hidden="1">"c2266"</definedName>
    <definedName name="IQ_TRADE_AR" hidden="1">"c1345"</definedName>
    <definedName name="IQ_TRADE_BALANCE_USD" hidden="1">"c21103"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DING_SEC_AMOUNTS_NETTED_THRIFT" hidden="1">"c25486"</definedName>
    <definedName name="IQ_TRADING_SEC_LEVEL_1_THRIFT" hidden="1">"c25482"</definedName>
    <definedName name="IQ_TRADING_SEC_LEVEL_2_THRIFT" hidden="1">"c25483"</definedName>
    <definedName name="IQ_TRADING_SEC_LEVEL_3_THRIFT" hidden="1">"c25484"</definedName>
    <definedName name="IQ_TRADING_SEC_TOTAL_AFTER_NETTING_THRIFT" hidden="1">"c25487"</definedName>
    <definedName name="IQ_TRADING_SEC_TOTAL_BEFORE_NETTING_THRIFT" hidden="1">"c25485"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ACCOUNTS_INC_DEMAND_DEPOSITS_THRIFT" hidden="1">"c24998"</definedName>
    <definedName name="IQ_TRANSACTION_ACCOUNTS_TOTAL_DEPOSITS_THRIFT" hidden="1">"c25777"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ANSFER_AGENT_REGISTRAR_PAYING_AGENT_OTHER_CORPORATE_AGENCY_NUMBER_ISSUES_THRIFT" hidden="1">"c25444"</definedName>
    <definedName name="IQ_TRANSFERS_GVA_THRIFT" hidden="1">"c25093"</definedName>
    <definedName name="IQ_TRANSFERS_SVA_THRIFT" hidden="1">"c25101"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CM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EASURY_STOCK_TRANSACTIONS_FFIEC" hidden="1">"c15352"</definedName>
    <definedName name="IQ_TROUBLED_DEBT_RESTRUCTURED_DUE_30_89_THRIFT" hidden="1">"c25256"</definedName>
    <definedName name="IQ_TROUBLED_DEBT_RESTRUCTURED_DUE_90_THRIFT" hidden="1">"c25277"</definedName>
    <definedName name="IQ_TROUBLED_DEBT_RESTRUCTURED_NON_ACCRUAL_THRIFT" hidden="1">"c25298"</definedName>
    <definedName name="IQ_TROUBLED_DEBT_RESTRUCTURED_THRIFT" hidden="1">"c25230"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MORTIZED_YIELD_ADJUSTMENTS_THRIFT" hidden="1">"c24898"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FED_FUNDS" hidden="1">"c2524"</definedName>
    <definedName name="IQ_UNDRAWN_FHLB" hidden="1">"c2520"</definedName>
    <definedName name="IQ_UNDRAWN_LC" hidden="1">"c2521"</definedName>
    <definedName name="IQ_UNDRAWN_RC" hidden="1">"c2517"</definedName>
    <definedName name="IQ_UNDRAWN_SECURITIZED" hidden="1">"c17900"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CM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_RATE" hidden="1">"c21104"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NSURED_DEPOSITS_THRIFT" hidden="1">"c24995"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ALIZED_GAINS_AFS_EQUITY_SEC_T2_THRIFT" hidden="1">"c25040"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ERCIAL_LOANS_THRIFT" hidden="1">"c24855"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SECURED_FEDERAL_FUNDS_PURCHASED_THRIFT" hidden="1">"c25572"</definedName>
    <definedName name="IQ_UNSECURED_OTHER_BORROWINGS_WITH_REMAINING_MATURITY_ONE_YEAR_LESS_THRIFT" hidden="1">"c25575"</definedName>
    <definedName name="IQ_UNSECURED_OTHER_BORROWINGS_WITH_REMAINING_MATURITY_OVER_ONE_YEAR_THRIFT" hidden="1">"c25576"</definedName>
    <definedName name="IQ_UNUSED_LINES_CREDIT_COMM_LINES_THRIFT" hidden="1">"c25607"</definedName>
    <definedName name="IQ_UNUSED_LINES_CREDIT_REVOLVING_OPEN_END_LOANS_1_4_DWELLING_UNITS_THRIFT" hidden="1">"c25606"</definedName>
    <definedName name="IQ_UNUSED_LINES_CREDIT_THRIFT" hidden="1">"c25605"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HTM_AMORT_COST_FFIEC" hidden="1">"c20438"</definedName>
    <definedName name="IQ_US_AGENCY_OBLIG_HTM_FAIR_VAL_FFIEC" hidden="1">"c20473"</definedName>
    <definedName name="IQ_US_AGENCY_OBLIG_TRADING_DOM_FFIEC" hidden="1">"c12919"</definedName>
    <definedName name="IQ_US_AGENCY_OBLIG_TRADING_FFIEC" hidden="1">"c12814"</definedName>
    <definedName name="IQ_US_AGENCY_OBLIGATIONS_AFS_AMORT_COST_FFIEC" hidden="1">"c20490"</definedName>
    <definedName name="IQ_US_AGENCY_OBLIGATIONS_AFS_FAIR_VAL_FFIEC" hidden="1">"c20455"</definedName>
    <definedName name="IQ_US_AGENCY_OBLIGATIONS_AVAIL_SALE_FFIEC" hidden="1">"c12793"</definedName>
    <definedName name="IQ_US_AGENCY_SPONSORED_ENTERPRISE_SEC_THRIFT" hidden="1">"c24822"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AGENCY_SPONSORED_ENTERPRISE_SEC_INV_SEC_THRIFT" hidden="1">"c25671"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FS_AMORT_COST_FFIEC" hidden="1">"c20491"</definedName>
    <definedName name="IQ_US_SPONSORED_AGENCY_OBLIG_AFS_FAIR_VAL_FFIEC" hidden="1">"c20456"</definedName>
    <definedName name="IQ_US_SPONSORED_AGENCY_OBLIG_AVAIL_SALE_FFIEC" hidden="1">"c12794"</definedName>
    <definedName name="IQ_US_SPONSORED_AGENCY_OBLIG_FFIEC" hidden="1">"c12780"</definedName>
    <definedName name="IQ_US_SPONSORED_AGENCY_OBLIG_HTM_AMORT_COST_FFIEC" hidden="1">"c20439"</definedName>
    <definedName name="IQ_US_SPONSORED_AGENCY_OBLIG_HTM_FAIR_VAL_FFIEC" hidden="1">"c20474"</definedName>
    <definedName name="IQ_US_TREASURY_SEC_AFS_AMORT_COST_FFIEC" hidden="1">"c20489"</definedName>
    <definedName name="IQ_US_TREASURY_SEC_AFS_FAIR_VAL_FFIEC" hidden="1">"c20454"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_TREASURY_SECURITIES_HTM_AMORT_COST_FFIEC" hidden="1">"c20437"</definedName>
    <definedName name="IQ_US_TREASURY_SECURITIES_HTM_FAIR_VAL_FFIEC" hidden="1">"c20472"</definedName>
    <definedName name="IQ_US_TREASURY_US_GOVT_AGENCY_OBLIGATIONS_ALL_OTHER_ACCOUNTS_THRIFT" hidden="1">"c25425"</definedName>
    <definedName name="IQ_US_TREASURY_US_GOVT_AGENCY_OBLIGATIONS_EMPLOYEE_BENEFIT_RETIREMENT_RELATED_ACCOUNTS_THRIFT" hidden="1">"c25409"</definedName>
    <definedName name="IQ_US_TREASURY_US_GOVT_AGENCY_OBLIGATIONS_PERSONAL_TRUST_AGENCY_INV_MANAGEMENT_ACCOUNTS_THRIFT" hidden="1">"c25393"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CUSTOMER_ASSETS" hidden="1">"c20433"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DEBT" hidden="1">"c17895"</definedName>
    <definedName name="IQ_VARIABLE_RATE_DEBT_PCT" hidden="1">"c18009"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_TOTAL_AGG_INT_VALUE_EXER" hidden="1">"c18465"</definedName>
    <definedName name="IQ_WAR_TOTAL_AGG_INT_VALUE_OUT" hidden="1">"c18461"</definedName>
    <definedName name="IQ_WAR_TOTAL_NUM_EXER" hidden="1">"c18463"</definedName>
    <definedName name="IQ_WAR_TOTAL_NUM_OUT" hidden="1">"c18459"</definedName>
    <definedName name="IQ_WAR_TOTAL_PLAN_NAME" hidden="1">"c18469"</definedName>
    <definedName name="IQ_WAR_TOTAL_PRICE_HIGH" hidden="1">"c18456"</definedName>
    <definedName name="IQ_WAR_TOTAL_PRICE_LOW" hidden="1">"c18455"</definedName>
    <definedName name="IQ_WAR_TOTAL_PRICE_RANGE" hidden="1">"c18457"</definedName>
    <definedName name="IQ_WAR_TOTAL_WTD_LIFE_EXER" hidden="1">"c18464"</definedName>
    <definedName name="IQ_WAR_TOTAL_WTD_LIFE_OUT" hidden="1">"c18460"</definedName>
    <definedName name="IQ_WAR_TOTAL_WTD_PRICE_EXER" hidden="1">"c18462"</definedName>
    <definedName name="IQ_WAR_TOTAL_WTD_PRICE_OUT" hidden="1">"c18458"</definedName>
    <definedName name="IQ_WAR_TRANCHE_AGG_INT_VALUE_EXER" hidden="1">"c18454"</definedName>
    <definedName name="IQ_WAR_TRANCHE_AGG_INT_VALUE_OUT" hidden="1">"c18450"</definedName>
    <definedName name="IQ_WAR_TRANCHE_CLASS_NAME" hidden="1">"c18443"</definedName>
    <definedName name="IQ_WAR_TRANCHE_NUM_EXER" hidden="1">"c18452"</definedName>
    <definedName name="IQ_WAR_TRANCHE_NUM_OUT" hidden="1">"c18448"</definedName>
    <definedName name="IQ_WAR_TRANCHE_PLAN_NAME" hidden="1">"c18442"</definedName>
    <definedName name="IQ_WAR_TRANCHE_PLAN_RANK" hidden="1">"c18468"</definedName>
    <definedName name="IQ_WAR_TRANCHE_PRICE_HIGH" hidden="1">"c18445"</definedName>
    <definedName name="IQ_WAR_TRANCHE_PRICE_LOW" hidden="1">"c18444"</definedName>
    <definedName name="IQ_WAR_TRANCHE_PRICE_RANGE" hidden="1">"c18446"</definedName>
    <definedName name="IQ_WAR_TRANCHE_WTD_LIFE_EXER" hidden="1">"c18453"</definedName>
    <definedName name="IQ_WAR_TRANCHE_WTD_LIFE_OUT" hidden="1">"c18449"</definedName>
    <definedName name="IQ_WAR_TRANCHE_WTD_PRICE_EXER" hidden="1">"c18451"</definedName>
    <definedName name="IQ_WAR_TRANCHE_WTD_PRICE_OUT" hidden="1">"c18447"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HOLESALE_INV_ALCOHOL" hidden="1">"c21105"</definedName>
    <definedName name="IQ_WHOLESALE_INV_APPAREL" hidden="1">"c21106"</definedName>
    <definedName name="IQ_WHOLESALE_INV_CHEMICALS" hidden="1">"c21107"</definedName>
    <definedName name="IQ_WHOLESALE_INV_COMPUTER" hidden="1">"c21108"</definedName>
    <definedName name="IQ_WHOLESALE_INV_DRUGS" hidden="1">"c21109"</definedName>
    <definedName name="IQ_WHOLESALE_INV_DUR" hidden="1">"c21110"</definedName>
    <definedName name="IQ_WHOLESALE_INV_DUR_MISC" hidden="1">"c21111"</definedName>
    <definedName name="IQ_WHOLESALE_INV_ELECTRIC" hidden="1">"c21112"</definedName>
    <definedName name="IQ_WHOLESALE_INV_EQUIP" hidden="1">"c21113"</definedName>
    <definedName name="IQ_WHOLESALE_INV_FARM_PRODUCT" hidden="1">"c21114"</definedName>
    <definedName name="IQ_WHOLESALE_INV_FURNITURE" hidden="1">"c21115"</definedName>
    <definedName name="IQ_WHOLESALE_INV_GROCERIES" hidden="1">"c21116"</definedName>
    <definedName name="IQ_WHOLESALE_INV_HARDWARE" hidden="1">"c21117"</definedName>
    <definedName name="IQ_WHOLESALE_INV_LUMBER" hidden="1">"c21118"</definedName>
    <definedName name="IQ_WHOLESALE_INV_MACHINERY" hidden="1">"c21119"</definedName>
    <definedName name="IQ_WHOLESALE_INV_METALS_MINERALS" hidden="1">"c21120"</definedName>
    <definedName name="IQ_WHOLESALE_INV_MOTOR_VEHICLE" hidden="1">"c21121"</definedName>
    <definedName name="IQ_WHOLESALE_INV_NONDUR" hidden="1">"c21122"</definedName>
    <definedName name="IQ_WHOLESALE_INV_NONDUR_MISC" hidden="1">"c21123"</definedName>
    <definedName name="IQ_WHOLESALE_INV_PAPER" hidden="1">"c21124"</definedName>
    <definedName name="IQ_WHOLESALE_INV_PETROLEUM" hidden="1">"c21125"</definedName>
    <definedName name="IQ_WHOLESALE_INV_SALES_RATIO_ALCOHOL" hidden="1">"c21126"</definedName>
    <definedName name="IQ_WHOLESALE_INV_SALES_RATIO_APPAREL" hidden="1">"c21127"</definedName>
    <definedName name="IQ_WHOLESALE_INV_SALES_RATIO_CHEMICALS" hidden="1">"c21128"</definedName>
    <definedName name="IQ_WHOLESALE_INV_SALES_RATIO_COMPUTER" hidden="1">"c21129"</definedName>
    <definedName name="IQ_WHOLESALE_INV_SALES_RATIO_DRUGS" hidden="1">"c21130"</definedName>
    <definedName name="IQ_WHOLESALE_INV_SALES_RATIO_DUR" hidden="1">"c21131"</definedName>
    <definedName name="IQ_WHOLESALE_INV_SALES_RATIO_DUR_MISC" hidden="1">"c21132"</definedName>
    <definedName name="IQ_WHOLESALE_INV_SALES_RATIO_ELECTRIC" hidden="1">"c21133"</definedName>
    <definedName name="IQ_WHOLESALE_INV_SALES_RATIO_EQUIP" hidden="1">"c21134"</definedName>
    <definedName name="IQ_WHOLESALE_INV_SALES_RATIO_FARM_PRODUCT" hidden="1">"c21135"</definedName>
    <definedName name="IQ_WHOLESALE_INV_SALES_RATIO_FURNITURE" hidden="1">"c21136"</definedName>
    <definedName name="IQ_WHOLESALE_INV_SALES_RATIO_GROCERIES" hidden="1">"c21137"</definedName>
    <definedName name="IQ_WHOLESALE_INV_SALES_RATIO_HARDWARE" hidden="1">"c21138"</definedName>
    <definedName name="IQ_WHOLESALE_INV_SALES_RATIO_LUMBER" hidden="1">"c21139"</definedName>
    <definedName name="IQ_WHOLESALE_INV_SALES_RATIO_MACHINERY" hidden="1">"c21140"</definedName>
    <definedName name="IQ_WHOLESALE_INV_SALES_RATIO_METALS_MINERALS" hidden="1">"c21141"</definedName>
    <definedName name="IQ_WHOLESALE_INV_SALES_RATIO_MOTOR_VEHICLE" hidden="1">"c21142"</definedName>
    <definedName name="IQ_WHOLESALE_INV_SALES_RATIO_NONDUR" hidden="1">"c21143"</definedName>
    <definedName name="IQ_WHOLESALE_INV_SALES_RATIO_NONDUR_MISC" hidden="1">"c21144"</definedName>
    <definedName name="IQ_WHOLESALE_INV_SALES_RATIO_PAPER" hidden="1">"c21145"</definedName>
    <definedName name="IQ_WHOLESALE_INV_SALES_RATIO_PETROLEUM" hidden="1">"c21146"</definedName>
    <definedName name="IQ_WHOLESALE_INV_SALES_RATIO_TOTAL" hidden="1">"c21147"</definedName>
    <definedName name="IQ_WHOLESALE_INV_TOTAL" hidden="1">"c21148"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LCOHOL" hidden="1">"c21149"</definedName>
    <definedName name="IQ_WHOLESALE_SALES_APPAREL" hidden="1">"c21150"</definedName>
    <definedName name="IQ_WHOLESALE_SALES_APR" hidden="1">"c7688"</definedName>
    <definedName name="IQ_WHOLESALE_SALES_APR_FC" hidden="1">"c8568"</definedName>
    <definedName name="IQ_WHOLESALE_SALES_CHEMICALS" hidden="1">"c21151"</definedName>
    <definedName name="IQ_WHOLESALE_SALES_COMPUTER" hidden="1">"c21152"</definedName>
    <definedName name="IQ_WHOLESALE_SALES_DRUGS" hidden="1">"c21153"</definedName>
    <definedName name="IQ_WHOLESALE_SALES_DUR" hidden="1">"c21154"</definedName>
    <definedName name="IQ_WHOLESALE_SALES_DUR_MISC" hidden="1">"c21155"</definedName>
    <definedName name="IQ_WHOLESALE_SALES_ELECTRIC" hidden="1">"c21156"</definedName>
    <definedName name="IQ_WHOLESALE_SALES_EQUIP" hidden="1">"c21157"</definedName>
    <definedName name="IQ_WHOLESALE_SALES_FARM_PRODUCT" hidden="1">"c21158"</definedName>
    <definedName name="IQ_WHOLESALE_SALES_FC" hidden="1">"c7908"</definedName>
    <definedName name="IQ_WHOLESALE_SALES_FURNITURE" hidden="1">"c21159"</definedName>
    <definedName name="IQ_WHOLESALE_SALES_GROCERIES" hidden="1">"c21160"</definedName>
    <definedName name="IQ_WHOLESALE_SALES_HARDWARE" hidden="1">"c21161"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LUMBER" hidden="1">"c21162"</definedName>
    <definedName name="IQ_WHOLESALE_SALES_MACHINERY" hidden="1">"c21163"</definedName>
    <definedName name="IQ_WHOLESALE_SALES_METALS_MINERALS" hidden="1">"c21164"</definedName>
    <definedName name="IQ_WHOLESALE_SALES_MOTOR_VEHICLE" hidden="1">"c21165"</definedName>
    <definedName name="IQ_WHOLESALE_SALES_NONDUR" hidden="1">"c21166"</definedName>
    <definedName name="IQ_WHOLESALE_SALES_NONDUR_MISC" hidden="1">"c21167"</definedName>
    <definedName name="IQ_WHOLESALE_SALES_PAPER" hidden="1">"c21168"</definedName>
    <definedName name="IQ_WHOLESALE_SALES_PETROLEUM" hidden="1">"c21169"</definedName>
    <definedName name="IQ_WHOLESALE_SALES_POP" hidden="1">"c7248"</definedName>
    <definedName name="IQ_WHOLESALE_SALES_POP_FC" hidden="1">"c8128"</definedName>
    <definedName name="IQ_WHOLESALE_SALES_TOTAL" hidden="1">"c21170"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XDIV_DATE_LIST" hidden="1">"c17416"</definedName>
    <definedName name="IQ_YEAR_FOUNDED" hidden="1">"c6793"</definedName>
    <definedName name="IQ_YEARHIGH" hidden="1">"c1337"</definedName>
    <definedName name="IQ_YEARHIGH_DATE" hidden="1">"c2250"</definedName>
    <definedName name="IQ_YEARHIGH_RT" hidden="1">"YEARHIGH"</definedName>
    <definedName name="IQ_YEARLOW" hidden="1">"c1338"</definedName>
    <definedName name="IQ_YEARLOW_DATE" hidden="1">"c2251"</definedName>
    <definedName name="IQ_YEARLOW_RT" hidden="1">"YEARLOW"</definedName>
    <definedName name="IQ_YIELD_CURVE_LIST" hidden="1">"c19250"</definedName>
    <definedName name="IQ_YIELD_FED_FUNDS_SOLD_FFIEC" hidden="1">"c13487"</definedName>
    <definedName name="IQ_YIELD_TRADING_ASSETS_FFIEC" hidden="1">"c13488"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_ZERO_COUPON_DEBT" hidden="1">"c17896"</definedName>
    <definedName name="IQ_ZERO_COUPON_DEBT_PCT" hidden="1">"c18010"</definedName>
    <definedName name="iQShowHideColumns" localSheetId="0" hidden="1">"iQShowQuarterlyAnnual"</definedName>
    <definedName name="iQShowHideColumns" hidden="1">"iQShowAnnual"</definedName>
    <definedName name="IRR" localSheetId="0">#REF!</definedName>
    <definedName name="IRR">#REF!</definedName>
    <definedName name="irrc" localSheetId="0">#REF!</definedName>
    <definedName name="irrc">#REF!</definedName>
    <definedName name="irrins" localSheetId="0">#REF!</definedName>
    <definedName name="irrins">#REF!</definedName>
    <definedName name="irritc" localSheetId="0">#REF!</definedName>
    <definedName name="irritc">#REF!</definedName>
    <definedName name="irrm" localSheetId="0">#REF!</definedName>
    <definedName name="irrm">#REF!</definedName>
    <definedName name="is" localSheetId="0">#REF!</definedName>
    <definedName name="is">#REF!</definedName>
    <definedName name="is_active" localSheetId="0">#REF!</definedName>
    <definedName name="is_active">#REF!</definedName>
    <definedName name="IS_divisional" localSheetId="0">#REF!</definedName>
    <definedName name="IS_divisional">#REF!</definedName>
    <definedName name="is_holdbin" localSheetId="0">#REF!</definedName>
    <definedName name="is_holdbin">#REF!</definedName>
    <definedName name="is_restricted" localSheetId="0">#REF!</definedName>
    <definedName name="is_restricted">#REF!</definedName>
    <definedName name="is_restricted_ext" localSheetId="0">#REF!</definedName>
    <definedName name="is_restricted_ext">#REF!</definedName>
    <definedName name="is_restricted_over" localSheetId="0">#REF!</definedName>
    <definedName name="is_restricted_over">#REF!</definedName>
    <definedName name="is_restricted_use_over" localSheetId="0">#REF!</definedName>
    <definedName name="is_restricted_use_over">#REF!</definedName>
    <definedName name="is_week_of_next_release_date" localSheetId="0">#REF!</definedName>
    <definedName name="is_week_of_next_release_date">#REF!</definedName>
    <definedName name="is00_10" localSheetId="0">#REF!</definedName>
    <definedName name="is00_10">#REF!</definedName>
    <definedName name="is01_02" localSheetId="0">#REF!</definedName>
    <definedName name="is01_02">#REF!</definedName>
    <definedName name="ISBgn" localSheetId="0">#REF!</definedName>
    <definedName name="ISBgn">#REF!</definedName>
    <definedName name="IsColHidden" hidden="1">FALSE</definedName>
    <definedName name="IsLTMColHidden" hidden="1">FALSE</definedName>
    <definedName name="iso_country_code" localSheetId="0">#REF!</definedName>
    <definedName name="iso_country_code">#REF!</definedName>
    <definedName name="iso_currency_code" localSheetId="0">#REF!</definedName>
    <definedName name="iso_currency_code">#REF!</definedName>
    <definedName name="isplines4q2000" localSheetId="0">#REF!</definedName>
    <definedName name="isplines4q2000">#REF!</definedName>
    <definedName name="isplinesadded2000" localSheetId="0">#REF!</definedName>
    <definedName name="isplinesadded2000">#REF!</definedName>
    <definedName name="ISsubsBgn" localSheetId="0">#REF!</definedName>
    <definedName name="ISsubsBgn">#REF!</definedName>
    <definedName name="Italy" localSheetId="0">#REF!</definedName>
    <definedName name="Italy">#REF!</definedName>
    <definedName name="Italy_w" localSheetId="0">#REF!</definedName>
    <definedName name="Italy_w">#REF!</definedName>
    <definedName name="ITCcal" localSheetId="0">#REF!,#REF!</definedName>
    <definedName name="ITCcal">#REF!,#REF!</definedName>
    <definedName name="ITChcread" localSheetId="0">#REF!,#REF!</definedName>
    <definedName name="ITChcread">#REF!,#REF!</definedName>
    <definedName name="IU" localSheetId="0" hidden="1">{"'Check Request'!$A$1:$BF$37"}</definedName>
    <definedName name="IU" hidden="1">{"'Check Request'!$A$1:$BF$37"}</definedName>
    <definedName name="jason" localSheetId="0">#REF!</definedName>
    <definedName name="jason">#REF!</definedName>
    <definedName name="JCC" localSheetId="0">#REF!</definedName>
    <definedName name="JCC">#REF!</definedName>
    <definedName name="jci_dpsg" localSheetId="0">#REF!</definedName>
    <definedName name="jci_dpsg">#REF!</definedName>
    <definedName name="jci_epsg" localSheetId="0">#REF!</definedName>
    <definedName name="jci_epsg">#REF!</definedName>
    <definedName name="JFJ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KJ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pynew" localSheetId="0">#REF!</definedName>
    <definedName name="jpynew">#REF!</definedName>
    <definedName name="jpyold" localSheetId="0">#REF!</definedName>
    <definedName name="jpyold">#REF!</definedName>
    <definedName name="JSkyB_NonE00" localSheetId="0">#REF!</definedName>
    <definedName name="JSkyB_NonE00">#REF!</definedName>
    <definedName name="jtotal93" localSheetId="0">#REF!</definedName>
    <definedName name="jtotal93">#REF!</definedName>
    <definedName name="jtotal94" localSheetId="0">#REF!</definedName>
    <definedName name="jtotal94">#REF!</definedName>
    <definedName name="jtotal95" localSheetId="0">#REF!</definedName>
    <definedName name="jtotal95">#REF!</definedName>
    <definedName name="jtotal96" localSheetId="0">#REF!</definedName>
    <definedName name="jtotal96">#REF!</definedName>
    <definedName name="jtotal97" localSheetId="0">#REF!</definedName>
    <definedName name="jtotal97">#REF!</definedName>
    <definedName name="jtotal98" localSheetId="0">#REF!</definedName>
    <definedName name="jtotal98">#REF!</definedName>
    <definedName name="jtotal99" localSheetId="0">#REF!</definedName>
    <definedName name="jtotal99">#REF!</definedName>
    <definedName name="June" localSheetId="0" hidden="1">{"'Check Request'!$A$1:$BF$37"}</definedName>
    <definedName name="June" hidden="1">{"'Check Request'!$A$1:$BF$37"}</definedName>
    <definedName name="JUNK2" localSheetId="0">#REF!</definedName>
    <definedName name="JUNK2">#REF!</definedName>
    <definedName name="JUNK3" localSheetId="0">#REF!</definedName>
    <definedName name="JUNK3">#REF!</definedName>
    <definedName name="Kd" localSheetId="0">#REF!</definedName>
    <definedName name="Kd">#REF!</definedName>
    <definedName name="KDATE" localSheetId="0">#REF!</definedName>
    <definedName name="KDATE">#REF!</definedName>
    <definedName name="Ke" localSheetId="0">#REF!</definedName>
    <definedName name="Ke">#REF!</definedName>
    <definedName name="Key_1" localSheetId="0">#REF!</definedName>
    <definedName name="Key_1">#REF!</definedName>
    <definedName name="Key_10" localSheetId="0">#REF!</definedName>
    <definedName name="Key_10">#REF!</definedName>
    <definedName name="Key_11" localSheetId="0">#REF!</definedName>
    <definedName name="Key_11">#REF!</definedName>
    <definedName name="Key_2" localSheetId="0">#REF!</definedName>
    <definedName name="Key_2">#REF!</definedName>
    <definedName name="Key_3" localSheetId="0">#REF!</definedName>
    <definedName name="Key_3">#REF!</definedName>
    <definedName name="Key_4" localSheetId="0">#REF!</definedName>
    <definedName name="Key_4">#REF!</definedName>
    <definedName name="Key_5" localSheetId="0">#REF!</definedName>
    <definedName name="Key_5">#REF!</definedName>
    <definedName name="Key_6" localSheetId="0">#REF!</definedName>
    <definedName name="Key_6">#REF!</definedName>
    <definedName name="Key_7" localSheetId="0">#REF!</definedName>
    <definedName name="Key_7">#REF!</definedName>
    <definedName name="Key_8" localSheetId="0">#REF!</definedName>
    <definedName name="Key_8">#REF!</definedName>
    <definedName name="Key_9" localSheetId="0">#REF!</definedName>
    <definedName name="Key_9">#REF!</definedName>
    <definedName name="KFH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localSheetId="0">#REF!</definedName>
    <definedName name="KKK">#REF!</definedName>
    <definedName name="klci_dpsg" localSheetId="0">#REF!</definedName>
    <definedName name="klci_dpsg">#REF!</definedName>
    <definedName name="klci_epsg" localSheetId="0">#REF!</definedName>
    <definedName name="klci_epsg">#REF!</definedName>
    <definedName name="klklklkl" localSheetId="0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klklklkl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kospi_dpsg" localSheetId="0">#REF!</definedName>
    <definedName name="kospi_dpsg">#REF!</definedName>
    <definedName name="kospi_epsg" localSheetId="0">#REF!</definedName>
    <definedName name="kospi_epsg">#REF!</definedName>
    <definedName name="kospifxfactor" localSheetId="0">#REF!</definedName>
    <definedName name="kospifxfactor">#REF!</definedName>
    <definedName name="kospinew" localSheetId="0">#REF!</definedName>
    <definedName name="kospinew">#REF!</definedName>
    <definedName name="kospiold" localSheetId="0">#REF!</definedName>
    <definedName name="kospiold">#REF!</definedName>
    <definedName name="krwnew" localSheetId="0">#REF!</definedName>
    <definedName name="krwnew">#REF!</definedName>
    <definedName name="krwold" localSheetId="0">#REF!</definedName>
    <definedName name="krwold">#REF!</definedName>
    <definedName name="KwhSales" localSheetId="0">#REF!</definedName>
    <definedName name="KwhSales">#REF!</definedName>
    <definedName name="L" localSheetId="0">#REF!</definedName>
    <definedName name="L">#REF!</definedName>
    <definedName name="L_ALL_000050.SZ" localSheetId="0">#REF!</definedName>
    <definedName name="L_ALL_000050.SZ">#REF!</definedName>
    <definedName name="L_ALL_000422.SZ" localSheetId="0">#REF!</definedName>
    <definedName name="L_ALL_000422.SZ">#REF!</definedName>
    <definedName name="L_ALL_000725.SZ" localSheetId="0">#REF!</definedName>
    <definedName name="L_ALL_000725.SZ">#REF!</definedName>
    <definedName name="L_ALL_002153.SZ" localSheetId="0">#REF!</definedName>
    <definedName name="L_ALL_002153.SZ">#REF!</definedName>
    <definedName name="L_ALL_002230.SZ" localSheetId="0">#REF!</definedName>
    <definedName name="L_ALL_002230.SZ">#REF!</definedName>
    <definedName name="L_ALL_002236.SZ" localSheetId="0">#REF!</definedName>
    <definedName name="L_ALL_002236.SZ">#REF!</definedName>
    <definedName name="L_ALL_002261.SZ" localSheetId="0">#REF!</definedName>
    <definedName name="L_ALL_002261.SZ">#REF!</definedName>
    <definedName name="L_ALL_002405.SZ" localSheetId="0">#REF!</definedName>
    <definedName name="L_ALL_002405.SZ">#REF!</definedName>
    <definedName name="L_ALL_002415.SZ_" localSheetId="0">#REF!</definedName>
    <definedName name="L_ALL_002415.SZ_">#REF!</definedName>
    <definedName name="L_ALL_002456.SZ" localSheetId="0">#REF!</definedName>
    <definedName name="L_ALL_002456.SZ">#REF!</definedName>
    <definedName name="L_ALL_0100.HK" localSheetId="0">#REF!</definedName>
    <definedName name="L_ALL_0100.HK">#REF!</definedName>
    <definedName name="L_ALL_0175.HK_" localSheetId="0">#REF!</definedName>
    <definedName name="L_ALL_0175.HK_">#REF!</definedName>
    <definedName name="L_ALL_0881.HK" localSheetId="0">#REF!</definedName>
    <definedName name="L_ALL_0881.HK">#REF!</definedName>
    <definedName name="L_ALL_0881.HK_" localSheetId="0">#REF!</definedName>
    <definedName name="L_ALL_0881.HK_">#REF!</definedName>
    <definedName name="L_ALL_1268.HK" localSheetId="0">#REF!</definedName>
    <definedName name="L_ALL_1268.HK">#REF!</definedName>
    <definedName name="L_ALL_1316.HK" localSheetId="0">#REF!</definedName>
    <definedName name="L_ALL_1316.HK">#REF!</definedName>
    <definedName name="L_ALL_1477.TW" localSheetId="0">#REF!</definedName>
    <definedName name="L_ALL_1477.TW">#REF!</definedName>
    <definedName name="L_ALL_2333.HK" localSheetId="0">#REF!</definedName>
    <definedName name="L_ALL_2333.HK">#REF!</definedName>
    <definedName name="L_ALL_2618.HK" localSheetId="0">#REF!</definedName>
    <definedName name="L_ALL_2618.HK">#REF!</definedName>
    <definedName name="L_ALL_300002.SZ" localSheetId="0">#REF!</definedName>
    <definedName name="L_ALL_300002.SZ">#REF!</definedName>
    <definedName name="L_ALL_300750.SZ" localSheetId="0">#REF!</definedName>
    <definedName name="L_ALL_300750.SZ">#REF!</definedName>
    <definedName name="L_ALL_3669.HK" localSheetId="0">#REF!</definedName>
    <definedName name="L_ALL_3669.HK">#REF!</definedName>
    <definedName name="L_ALL_3690.HK" localSheetId="0">#REF!</definedName>
    <definedName name="L_ALL_3690.HK">#REF!</definedName>
    <definedName name="L_ALL_3836.HK" localSheetId="0">#REF!</definedName>
    <definedName name="L_ALL_3836.HK">#REF!</definedName>
    <definedName name="L_ALL_600009.SS" localSheetId="0">#REF!</definedName>
    <definedName name="L_ALL_600009.SS">#REF!</definedName>
    <definedName name="L_ALL_600104.SS" localSheetId="0">#REF!</definedName>
    <definedName name="L_ALL_600104.SS">#REF!</definedName>
    <definedName name="L_ALL_600104.SS_" localSheetId="0">#REF!</definedName>
    <definedName name="L_ALL_600104.SS_">#REF!</definedName>
    <definedName name="L_ALL_600271.SS" localSheetId="0">#REF!</definedName>
    <definedName name="L_ALL_600271.SS">#REF!</definedName>
    <definedName name="L_ALL_600570.SS" localSheetId="0">#REF!</definedName>
    <definedName name="L_ALL_600570.SS">#REF!</definedName>
    <definedName name="L_ALL_600699.SS" localSheetId="0">#REF!</definedName>
    <definedName name="L_ALL_600699.SS">#REF!</definedName>
    <definedName name="L_ALL_600741.SS" localSheetId="0">#REF!</definedName>
    <definedName name="L_ALL_600741.SS">#REF!</definedName>
    <definedName name="L_ALL_601006.SS" localSheetId="0">#REF!</definedName>
    <definedName name="L_ALL_601006.SS">#REF!</definedName>
    <definedName name="L_ALL_7618.HK">#REF!</definedName>
    <definedName name="L_ALL_8044.TWO" localSheetId="0">#REF!</definedName>
    <definedName name="L_ALL_8044.TWO">#REF!</definedName>
    <definedName name="L_ALL_CDNS" localSheetId="0">#REF!</definedName>
    <definedName name="L_ALL_CDNS">#REF!</definedName>
    <definedName name="L_ALL_CMG" localSheetId="0">#REF!</definedName>
    <definedName name="L_ALL_CMG">#REF!</definedName>
    <definedName name="L_ALL_DADA" localSheetId="0">#REF!</definedName>
    <definedName name="L_ALL_DADA">#REF!</definedName>
    <definedName name="L_ALL_DAO" localSheetId="0">#REF!</definedName>
    <definedName name="L_ALL_DAO">#REF!</definedName>
    <definedName name="L_ALL_DIDIY" localSheetId="0">#REF!</definedName>
    <definedName name="L_ALL_DIDIY">#REF!</definedName>
    <definedName name="L_ALL_DNKN" localSheetId="0">#REF!</definedName>
    <definedName name="L_ALL_DNKN">#REF!</definedName>
    <definedName name="L_ALL_EDU" localSheetId="0">#REF!</definedName>
    <definedName name="L_ALL_EDU">#REF!</definedName>
    <definedName name="L_ALL_EDU_" localSheetId="0">#REF!</definedName>
    <definedName name="L_ALL_EDU_">#REF!</definedName>
    <definedName name="L_ALL_GSX" localSheetId="0">#REF!</definedName>
    <definedName name="L_ALL_GSX">#REF!</definedName>
    <definedName name="L_ALL_IQ" localSheetId="0">#REF!</definedName>
    <definedName name="L_ALL_IQ">#REF!</definedName>
    <definedName name="L_ALL_JD" localSheetId="0">#REF!</definedName>
    <definedName name="L_ALL_JD">#REF!</definedName>
    <definedName name="L_ALL_KEYWORDS_TYPE_ScalarContributed_EQTY_200006934" localSheetId="0">#REF!,#REF!</definedName>
    <definedName name="L_ALL_KEYWORDS_TYPE_ScalarContributed_EQTY_200006934">#REF!,#REF!</definedName>
    <definedName name="L_ALL_KEYWORDS_TYPE_ScalarContributed_EQTY_200007870" localSheetId="0">#REF!,#REF!</definedName>
    <definedName name="L_ALL_KEYWORDS_TYPE_ScalarContributed_EQTY_200007870">#REF!,#REF!</definedName>
    <definedName name="L_ALL_KEYWORDS_TYPE_ScalarContributed_EQTY_200009970" localSheetId="0">#REF!,#REF!</definedName>
    <definedName name="L_ALL_KEYWORDS_TYPE_ScalarContributed_EQTY_200009970">#REF!,#REF!</definedName>
    <definedName name="L_ALL_KEYWORDS_TYPE_ScalarContributed_EQTY_200011172" localSheetId="0">#REF!,#REF!</definedName>
    <definedName name="L_ALL_KEYWORDS_TYPE_ScalarContributed_EQTY_200011172">#REF!,#REF!</definedName>
    <definedName name="L_ALL_KEYWORDS_TYPE_ScalarContributed_EQTY_200012492" localSheetId="0">#REF!,#REF!</definedName>
    <definedName name="L_ALL_KEYWORDS_TYPE_ScalarContributed_EQTY_200012492">#REF!,#REF!</definedName>
    <definedName name="L_ALL_KEYWORDS_TYPE_ScalarContributed_EQTY_200012735" localSheetId="0">#REF!,#REF!</definedName>
    <definedName name="L_ALL_KEYWORDS_TYPE_ScalarContributed_EQTY_200012735">#REF!,#REF!</definedName>
    <definedName name="L_ALL_KEYWORDS_TYPE_ScalarContributed_EQTY_200012909" localSheetId="0">#REF!,#REF!</definedName>
    <definedName name="L_ALL_KEYWORDS_TYPE_ScalarContributed_EQTY_200012909">#REF!,#REF!</definedName>
    <definedName name="L_ALL_KEYWORDS_TYPE_ScalarContributed_EQTY_200012913" localSheetId="0">#REF!,#REF!</definedName>
    <definedName name="L_ALL_KEYWORDS_TYPE_ScalarContributed_EQTY_200012913">#REF!,#REF!</definedName>
    <definedName name="L_ALL_KEYWORDS_TYPE_ScalarContributed_EQTY_200013037" localSheetId="0">#REF!,#REF!</definedName>
    <definedName name="L_ALL_KEYWORDS_TYPE_ScalarContributed_EQTY_200013037">#REF!,#REF!</definedName>
    <definedName name="L_ALL_KEYWORDS_TYPE_ScalarContributed_EQTY_200013142" localSheetId="0">#REF!,#REF!</definedName>
    <definedName name="L_ALL_KEYWORDS_TYPE_ScalarContributed_EQTY_200013142">#REF!,#REF!</definedName>
    <definedName name="L_ALL_KEYWORDS_TYPE_ScalarContributed_EQTY_200016087" localSheetId="0">#REF!,#REF!</definedName>
    <definedName name="L_ALL_KEYWORDS_TYPE_ScalarContributed_EQTY_200016087">#REF!,#REF!</definedName>
    <definedName name="L_ALL_KEYWORDS_TYPE_ScalarContributed_EQTY_200017199" localSheetId="0">#REF!,#REF!</definedName>
    <definedName name="L_ALL_KEYWORDS_TYPE_ScalarContributed_EQTY_200017199">#REF!,#REF!</definedName>
    <definedName name="L_ALL_KEYWORDS_TYPE_ScalarContributed_EQTY_200019438" localSheetId="0">#REF!,#REF!</definedName>
    <definedName name="L_ALL_KEYWORDS_TYPE_ScalarContributed_EQTY_200019438">#REF!,#REF!</definedName>
    <definedName name="L_ALL_KEYWORDS_TYPE_ScalarContributed_EQTY_200019558" localSheetId="0">#REF!,#REF!</definedName>
    <definedName name="L_ALL_KEYWORDS_TYPE_ScalarContributed_EQTY_200019558">#REF!,#REF!</definedName>
    <definedName name="L_ALL_KEYWORDS_TYPE_ScalarContributed_EQTY_200019592" localSheetId="0">#REF!,#REF!</definedName>
    <definedName name="L_ALL_KEYWORDS_TYPE_ScalarContributed_EQTY_200019592">#REF!,#REF!</definedName>
    <definedName name="L_ALL_KEYWORDS_TYPE_ScalarContributed_EQTY_200019860" localSheetId="0">#REF!,#REF!,#REF!</definedName>
    <definedName name="L_ALL_KEYWORDS_TYPE_ScalarContributed_EQTY_200019860">#REF!,#REF!,#REF!</definedName>
    <definedName name="L_ALL_KEYWORDS_TYPE_ScalarContributed_EQTY_200021259">#REF!,#REF!,#REF!</definedName>
    <definedName name="L_ALL_KEYWORDS_TYPE_ScalarContributed_ISSR_208002371" localSheetId="0">#REF!,#REF!,#REF!</definedName>
    <definedName name="L_ALL_KEYWORDS_TYPE_ScalarContributed_ISSR_208002371">#REF!,#REF!,#REF!</definedName>
    <definedName name="L_ALL_KEYWORDS_TYPE_ScalarContributed_ISSR_208010083" localSheetId="0">#REF!,#REF!</definedName>
    <definedName name="L_ALL_KEYWORDS_TYPE_ScalarContributed_ISSR_208010083">#REF!,#REF!</definedName>
    <definedName name="L_ALL_KEYWORDS_TYPE_ScalarContributed_ISSR_208014620" localSheetId="0">#REF!,#REF!</definedName>
    <definedName name="L_ALL_KEYWORDS_TYPE_ScalarContributed_ISSR_208014620">#REF!,#REF!</definedName>
    <definedName name="L_ALL_KEYWORDS_TYPE_ScalarContributed_ISSR_208018143" localSheetId="0">#REF!,#REF!</definedName>
    <definedName name="L_ALL_KEYWORDS_TYPE_ScalarContributed_ISSR_208018143">#REF!,#REF!</definedName>
    <definedName name="L_ALL_KEYWORDS_TYPE_ScalarContributed_ISSR_208018361" localSheetId="0">#REF!,#REF!,#REF!</definedName>
    <definedName name="L_ALL_KEYWORDS_TYPE_ScalarContributed_ISSR_208018361">#REF!,#REF!,#REF!</definedName>
    <definedName name="L_ALL_KEYWORDS_TYPE_ScalarContributed_ISSR_208018457" localSheetId="0">#REF!,#REF!,#REF!,#REF!</definedName>
    <definedName name="L_ALL_KEYWORDS_TYPE_ScalarContributed_ISSR_208018457">#REF!,#REF!,#REF!,#REF!</definedName>
    <definedName name="L_ALL_KEYWORDS_TYPE_ScalarContributed_ISSR_208018550" localSheetId="0">#REF!,#REF!</definedName>
    <definedName name="L_ALL_KEYWORDS_TYPE_ScalarContributed_ISSR_208018550">#REF!,#REF!</definedName>
    <definedName name="L_ALL_KEYWORDS_TYPE_Vector_EQTY_200006934" localSheetId="0">#REF!,#REF!,#REF!,#REF!,#REF!</definedName>
    <definedName name="L_ALL_KEYWORDS_TYPE_Vector_EQTY_200006934">#REF!,#REF!,#REF!,#REF!,#REF!</definedName>
    <definedName name="L_ALL_KEYWORDS_TYPE_Vector_EQTY_200007870" localSheetId="0">#REF!,#REF!,#REF!,#REF!,#REF!</definedName>
    <definedName name="L_ALL_KEYWORDS_TYPE_Vector_EQTY_200007870">#REF!,#REF!,#REF!,#REF!,#REF!</definedName>
    <definedName name="L_ALL_KEYWORDS_TYPE_Vector_EQTY_200009970" localSheetId="0">#REF!,#REF!,#REF!,#REF!,#REF!</definedName>
    <definedName name="L_ALL_KEYWORDS_TYPE_Vector_EQTY_200009970">#REF!,#REF!,#REF!,#REF!,#REF!</definedName>
    <definedName name="L_ALL_KEYWORDS_TYPE_Vector_EQTY_200011172" localSheetId="0">#REF!,#REF!,#REF!,#REF!,#REF!</definedName>
    <definedName name="L_ALL_KEYWORDS_TYPE_Vector_EQTY_200011172">#REF!,#REF!,#REF!,#REF!,#REF!</definedName>
    <definedName name="L_ALL_KEYWORDS_TYPE_Vector_EQTY_200012302" localSheetId="0">#REF!,#REF!,#REF!,#REF!,#REF!,#REF!,#REF!,#REF!</definedName>
    <definedName name="L_ALL_KEYWORDS_TYPE_Vector_EQTY_200012302">#REF!,#REF!,#REF!,#REF!,#REF!,#REF!,#REF!,#REF!</definedName>
    <definedName name="L_ALL_KEYWORDS_TYPE_Vector_EQTY_200012492" localSheetId="0">#REF!,#REF!,#REF!,#REF!,#REF!</definedName>
    <definedName name="L_ALL_KEYWORDS_TYPE_Vector_EQTY_200012492">#REF!,#REF!,#REF!,#REF!,#REF!</definedName>
    <definedName name="L_ALL_KEYWORDS_TYPE_Vector_EQTY_200012735" localSheetId="0">#REF!,#REF!,#REF!,#REF!,#REF!</definedName>
    <definedName name="L_ALL_KEYWORDS_TYPE_Vector_EQTY_200012735">#REF!,#REF!,#REF!,#REF!,#REF!</definedName>
    <definedName name="L_ALL_KEYWORDS_TYPE_Vector_EQTY_200012909" localSheetId="0">#REF!,#REF!,#REF!,#REF!,#REF!</definedName>
    <definedName name="L_ALL_KEYWORDS_TYPE_Vector_EQTY_200012909">#REF!,#REF!,#REF!,#REF!,#REF!</definedName>
    <definedName name="L_ALL_KEYWORDS_TYPE_Vector_EQTY_200012913" localSheetId="0">#REF!,#REF!,#REF!,#REF!,#REF!</definedName>
    <definedName name="L_ALL_KEYWORDS_TYPE_Vector_EQTY_200012913">#REF!,#REF!,#REF!,#REF!,#REF!</definedName>
    <definedName name="L_ALL_KEYWORDS_TYPE_Vector_EQTY_200013037" localSheetId="0">#REF!,#REF!,#REF!,#REF!,#REF!</definedName>
    <definedName name="L_ALL_KEYWORDS_TYPE_Vector_EQTY_200013037">#REF!,#REF!,#REF!,#REF!,#REF!</definedName>
    <definedName name="L_ALL_KEYWORDS_TYPE_Vector_EQTY_200013142" localSheetId="0">#REF!,#REF!,#REF!,#REF!,#REF!</definedName>
    <definedName name="L_ALL_KEYWORDS_TYPE_Vector_EQTY_200013142">#REF!,#REF!,#REF!,#REF!,#REF!</definedName>
    <definedName name="L_ALL_KEYWORDS_TYPE_Vector_EQTY_200016087" localSheetId="0">#REF!,#REF!,#REF!,#REF!,#REF!</definedName>
    <definedName name="L_ALL_KEYWORDS_TYPE_Vector_EQTY_200016087">#REF!,#REF!,#REF!,#REF!,#REF!</definedName>
    <definedName name="L_ALL_KEYWORDS_TYPE_Vector_EQTY_200017199" localSheetId="0">#REF!,#REF!,#REF!,#REF!,#REF!</definedName>
    <definedName name="L_ALL_KEYWORDS_TYPE_Vector_EQTY_200017199">#REF!,#REF!,#REF!,#REF!,#REF!</definedName>
    <definedName name="L_ALL_KEYWORDS_TYPE_Vector_EQTY_200018245" localSheetId="0">#REF!,#REF!,#REF!,#REF!,#REF!</definedName>
    <definedName name="L_ALL_KEYWORDS_TYPE_Vector_EQTY_200018245">#REF!,#REF!,#REF!,#REF!,#REF!</definedName>
    <definedName name="L_ALL_KEYWORDS_TYPE_Vector_EQTY_200019592" localSheetId="0">#REF!,#REF!,#REF!,#REF!,#REF!</definedName>
    <definedName name="L_ALL_KEYWORDS_TYPE_Vector_EQTY_200019592">#REF!,#REF!,#REF!,#REF!,#REF!</definedName>
    <definedName name="L_ALL_KEYWORDS_TYPE_Vector_EQTY_200019837" localSheetId="0">#REF!,#REF!,#REF!,#REF!,#REF!</definedName>
    <definedName name="L_ALL_KEYWORDS_TYPE_Vector_EQTY_200019837">#REF!,#REF!,#REF!,#REF!,#REF!</definedName>
    <definedName name="L_ALL_KEYWORDS_TYPE_Vector_EQTY_200019864" localSheetId="0">#REF!,#REF!,#REF!,#REF!,#REF!</definedName>
    <definedName name="L_ALL_KEYWORDS_TYPE_Vector_EQTY_200019864">#REF!,#REF!,#REF!,#REF!,#REF!</definedName>
    <definedName name="L_ALL_KEYWORDS_TYPE_Vector_ISSR_208000417" localSheetId="0">#REF!,#REF!,#REF!,#REF!,#REF!,#REF!,#REF!,#REF!,#REF!,#REF!,#REF!,#REF!</definedName>
    <definedName name="L_ALL_KEYWORDS_TYPE_Vector_ISSR_208000417">#REF!,#REF!,#REF!,#REF!,#REF!,#REF!,#REF!,#REF!,#REF!,#REF!,#REF!,#REF!</definedName>
    <definedName name="L_ALL_KEYWORDS_TYPE_Vector_ISSR_208000897" localSheetId="0">#REF!,#REF!,#REF!,#REF!,#REF!,#REF!,#REF!,#REF!,#REF!,#REF!,#REF!</definedName>
    <definedName name="L_ALL_KEYWORDS_TYPE_Vector_ISSR_208000897">#REF!,#REF!,#REF!,#REF!,#REF!,#REF!,#REF!,#REF!,#REF!,#REF!,#REF!</definedName>
    <definedName name="L_ALL_KEYWORDS_TYPE_Vector_ISSR_208002371" localSheetId="0">#REF!,#REF!,#REF!,#REF!,#REF!,#REF!,#REF!,#REF!,#REF!,#REF!,#REF!,#REF!,#REF!,#REF!,#REF!,#REF!,#REF!,#REF!,#REF!</definedName>
    <definedName name="L_ALL_KEYWORDS_TYPE_Vector_ISSR_208002371">#REF!,#REF!,#REF!,#REF!,#REF!,#REF!,#REF!,#REF!,#REF!,#REF!,#REF!,#REF!,#REF!,#REF!,#REF!,#REF!,#REF!,#REF!,#REF!</definedName>
    <definedName name="L_ALL_KEYWORDS_TYPE_Vector_ISSR_208006103" localSheetId="0">#REF!,#REF!,#REF!,#REF!,#REF!,#REF!,#REF!,#REF!,#REF!,#REF!,#REF!,#REF!,#REF!,#REF!</definedName>
    <definedName name="L_ALL_KEYWORDS_TYPE_Vector_ISSR_208006103">#REF!,#REF!,#REF!,#REF!,#REF!,#REF!,#REF!,#REF!,#REF!,#REF!,#REF!,#REF!,#REF!,#REF!</definedName>
    <definedName name="L_ALL_KEYWORDS_TYPE_Vector_ISSR_208007694" localSheetId="0">#REF!,#REF!,#REF!,#REF!,#REF!,#REF!,#REF!,#REF!,#REF!,#REF!,#REF!,#REF!,#REF!,#REF!,#REF!</definedName>
    <definedName name="L_ALL_KEYWORDS_TYPE_Vector_ISSR_208007694">#REF!,#REF!,#REF!,#REF!,#REF!,#REF!,#REF!,#REF!,#REF!,#REF!,#REF!,#REF!,#REF!,#REF!,#REF!</definedName>
    <definedName name="L_ALL_KEYWORDS_TYPE_Vector_ISSR_208008548" localSheetId="0">#REF!,#REF!,#REF!,#REF!,#REF!,#REF!,#REF!,#REF!,#REF!,#REF!,#REF!,#REF!,#REF!,#REF!,#REF!,#REF!</definedName>
    <definedName name="L_ALL_KEYWORDS_TYPE_Vector_ISSR_208008548">#REF!,#REF!,#REF!,#REF!,#REF!,#REF!,#REF!,#REF!,#REF!,#REF!,#REF!,#REF!,#REF!,#REF!,#REF!,#REF!</definedName>
    <definedName name="L_ALL_KEYWORDS_TYPE_Vector_ISSR_208009486" localSheetId="0">#REF!,#REF!,#REF!,#REF!,#REF!,#REF!,#REF!,#REF!,#REF!,#REF!,#REF!,#REF!,#REF!,#REF!,#REF!</definedName>
    <definedName name="L_ALL_KEYWORDS_TYPE_Vector_ISSR_208009486">#REF!,#REF!,#REF!,#REF!,#REF!,#REF!,#REF!,#REF!,#REF!,#REF!,#REF!,#REF!,#REF!,#REF!,#REF!</definedName>
    <definedName name="L_ALL_KEYWORDS_TYPE_Vector_ISSR_208009698" localSheetId="0">#REF!,#REF!,#REF!,#REF!,#REF!,#REF!,#REF!,#REF!,#REF!,#REF!,#REF!,#REF!,#REF!,#REF!</definedName>
    <definedName name="L_ALL_KEYWORDS_TYPE_Vector_ISSR_208009698">#REF!,#REF!,#REF!,#REF!,#REF!,#REF!,#REF!,#REF!,#REF!,#REF!,#REF!,#REF!,#REF!,#REF!</definedName>
    <definedName name="L_ALL_KEYWORDS_TYPE_Vector_ISSR_208009912" localSheetId="0">#REF!,#REF!,#REF!,#REF!,#REF!,#REF!,#REF!,#REF!,#REF!,#REF!,#REF!,#REF!,#REF!,#REF!,#REF!</definedName>
    <definedName name="L_ALL_KEYWORDS_TYPE_Vector_ISSR_208009912">#REF!,#REF!,#REF!,#REF!,#REF!,#REF!,#REF!,#REF!,#REF!,#REF!,#REF!,#REF!,#REF!,#REF!,#REF!</definedName>
    <definedName name="L_ALL_KEYWORDS_TYPE_Vector_ISSR_208009916" localSheetId="0">#REF!,#REF!,#REF!,#REF!,#REF!,#REF!,#REF!,#REF!,#REF!,#REF!,#REF!,#REF!,#REF!,#REF!</definedName>
    <definedName name="L_ALL_KEYWORDS_TYPE_Vector_ISSR_208009916">#REF!,#REF!,#REF!,#REF!,#REF!,#REF!,#REF!,#REF!,#REF!,#REF!,#REF!,#REF!,#REF!,#REF!</definedName>
    <definedName name="L_ALL_KEYWORDS_TYPE_Vector_ISSR_208010083" localSheetId="0">#REF!,#REF!,#REF!,#REF!,#REF!,#REF!,#REF!,#REF!,#REF!,#REF!,#REF!,#REF!,#REF!,#REF!,#REF!,#REF!,#REF!,#REF!,#REF!,#REF!,#REF!,#REF!,#REF!</definedName>
    <definedName name="L_ALL_KEYWORDS_TYPE_Vector_ISSR_208010083">#REF!,#REF!,#REF!,#REF!,#REF!,#REF!,#REF!,#REF!,#REF!,#REF!,#REF!,#REF!,#REF!,#REF!,#REF!,#REF!,#REF!,#REF!,#REF!,#REF!,#REF!,#REF!,#REF!</definedName>
    <definedName name="L_ALL_KEYWORDS_TYPE_Vector_ISSR_208013035" localSheetId="0">#REF!,#REF!,#REF!,#REF!,#REF!,#REF!,#REF!,#REF!,#REF!,#REF!,#REF!,#REF!,#REF!,#REF!,#REF!</definedName>
    <definedName name="L_ALL_KEYWORDS_TYPE_Vector_ISSR_208013035">#REF!,#REF!,#REF!,#REF!,#REF!,#REF!,#REF!,#REF!,#REF!,#REF!,#REF!,#REF!,#REF!,#REF!,#REF!</definedName>
    <definedName name="L_ALL_KEYWORDS_TYPE_Vector_ISSR_208014620" localSheetId="0">#REF!,#REF!,#REF!,#REF!,#REF!,#REF!,#REF!,#REF!,#REF!,#REF!,#REF!,#REF!</definedName>
    <definedName name="L_ALL_KEYWORDS_TYPE_Vector_ISSR_208014620">#REF!,#REF!,#REF!,#REF!,#REF!,#REF!,#REF!,#REF!,#REF!,#REF!,#REF!,#REF!</definedName>
    <definedName name="L_ALL_KEYWORDS_TYPE_Vector_ISSR_208015997" localSheetId="0">#REF!,#REF!,#REF!,#REF!,#REF!,#REF!,#REF!,#REF!,#REF!,#REF!,#REF!,#REF!,#REF!,#REF!</definedName>
    <definedName name="L_ALL_KEYWORDS_TYPE_Vector_ISSR_208015997">#REF!,#REF!,#REF!,#REF!,#REF!,#REF!,#REF!,#REF!,#REF!,#REF!,#REF!,#REF!,#REF!,#REF!</definedName>
    <definedName name="L_ALL_KEYWORDS_TYPE_Vector_ISSR_208018143" localSheetId="0">#REF!,#REF!,#REF!,#REF!,#REF!,#REF!,#REF!,#REF!,#REF!,#REF!,#REF!,#REF!,#REF!</definedName>
    <definedName name="L_ALL_KEYWORDS_TYPE_Vector_ISSR_208018143">#REF!,#REF!,#REF!,#REF!,#REF!,#REF!,#REF!,#REF!,#REF!,#REF!,#REF!,#REF!,#REF!</definedName>
    <definedName name="L_ALL_KEYWORDS_TYPE_Vector_ISSR_208018361" localSheetId="0">#REF!,#REF!,#REF!,#REF!,#REF!,#REF!,#REF!,#REF!,#REF!,#REF!,#REF!,#REF!,#REF!,#REF!,#REF!,#REF!,#REF!,#REF!,#REF!</definedName>
    <definedName name="L_ALL_KEYWORDS_TYPE_Vector_ISSR_208018361">#REF!,#REF!,#REF!,#REF!,#REF!,#REF!,#REF!,#REF!,#REF!,#REF!,#REF!,#REF!,#REF!,#REF!,#REF!,#REF!,#REF!,#REF!,#REF!</definedName>
    <definedName name="L_ALL_KEYWORDS_TYPE_Vector_ISSR_208018457" localSheetId="0">#REF!,#REF!,#REF!,#REF!,#REF!,#REF!,#REF!,#REF!,#REF!,#REF!,#REF!,#REF!,#REF!,#REF!,#REF!,#REF!,#REF!,#REF!,#REF!</definedName>
    <definedName name="L_ALL_KEYWORDS_TYPE_Vector_ISSR_208018457">#REF!,#REF!,#REF!,#REF!,#REF!,#REF!,#REF!,#REF!,#REF!,#REF!,#REF!,#REF!,#REF!,#REF!,#REF!,#REF!,#REF!,#REF!,#REF!</definedName>
    <definedName name="L_ALL_KEYWORDS_TYPE_Vector_ISSR_208018497" localSheetId="0">#REF!,#REF!,#REF!,#REF!,#REF!,#REF!,#REF!,#REF!,#REF!,#REF!,#REF!,#REF!,#REF!</definedName>
    <definedName name="L_ALL_KEYWORDS_TYPE_Vector_ISSR_208018497">#REF!,#REF!,#REF!,#REF!,#REF!,#REF!,#REF!,#REF!,#REF!,#REF!,#REF!,#REF!,#REF!</definedName>
    <definedName name="L_ALL_KEYWORDS_TYPE_Vector_ISSR_208018550" localSheetId="0">#REF!,#REF!,#REF!,#REF!,#REF!,#REF!,#REF!,#REF!,#REF!,#REF!,#REF!,#REF!,#REF!</definedName>
    <definedName name="L_ALL_KEYWORDS_TYPE_Vector_ISSR_208018550">#REF!,#REF!,#REF!,#REF!,#REF!,#REF!,#REF!,#REF!,#REF!,#REF!,#REF!,#REF!,#REF!</definedName>
    <definedName name="L_ALL_KEYWORDS_TYPE_Vector_ISSR_208020716" localSheetId="0">#REF!,#REF!,#REF!,#REF!,#REF!,#REF!,#REF!,#REF!,#REF!,#REF!,#REF!,#REF!,#REF!,#REF!</definedName>
    <definedName name="L_ALL_KEYWORDS_TYPE_Vector_ISSR_208020716">#REF!,#REF!,#REF!,#REF!,#REF!,#REF!,#REF!,#REF!,#REF!,#REF!,#REF!,#REF!,#REF!,#REF!</definedName>
    <definedName name="L_ALL_LAIX" localSheetId="0">#REF!</definedName>
    <definedName name="L_ALL_LAIX">#REF!</definedName>
    <definedName name="L_ALL_LI" localSheetId="0">#REF!</definedName>
    <definedName name="L_ALL_LI">#REF!</definedName>
    <definedName name="L_ALL_MCD" localSheetId="0">#REF!</definedName>
    <definedName name="L_ALL_MCD">#REF!</definedName>
    <definedName name="L_ALL_NIO" localSheetId="0">#REF!</definedName>
    <definedName name="L_ALL_NIO">#REF!</definedName>
    <definedName name="L_ALL_PDD" localSheetId="0">#REF!</definedName>
    <definedName name="L_ALL_PDD">#REF!</definedName>
    <definedName name="L_ALL_PERIODS_8044.TWO" localSheetId="0">#REF!</definedName>
    <definedName name="L_ALL_PERIODS_8044.TWO">#REF!</definedName>
    <definedName name="L_ALL_SECTION_KEYWORDS_EQTY_200019752_13A" localSheetId="0">#REF!</definedName>
    <definedName name="L_ALL_SECTION_KEYWORDS_EQTY_200019752_13A">#REF!</definedName>
    <definedName name="L_ALL_SECTION_KEYWORDS_EQTY_200019864_13K" localSheetId="0">#REF!</definedName>
    <definedName name="L_ALL_SECTION_KEYWORDS_EQTY_200019864_13K">#REF!</definedName>
    <definedName name="L_ALL_SECTION_KEYWORDS_EQTY_200021259_13A">#REF!</definedName>
    <definedName name="L_ALL_SECTION_KEYWORDS_ISSR_208000417_131O" localSheetId="0">#REF!,#REF!</definedName>
    <definedName name="L_ALL_SECTION_KEYWORDS_ISSR_208000417_131O">#REF!,#REF!</definedName>
    <definedName name="L_ALL_SECTION_KEYWORDS_ISSR_208000897_131O" localSheetId="0">#REF!,#REF!</definedName>
    <definedName name="L_ALL_SECTION_KEYWORDS_ISSR_208000897_131O">#REF!,#REF!</definedName>
    <definedName name="L_ALL_SECTION_KEYWORDS_ISSR_208000897_136E" localSheetId="0">#REF!,#REF!</definedName>
    <definedName name="L_ALL_SECTION_KEYWORDS_ISSR_208000897_136E">#REF!,#REF!</definedName>
    <definedName name="L_ALL_SECTION_KEYWORDS_ISSR_208002371_136E" localSheetId="0">#REF!,#REF!</definedName>
    <definedName name="L_ALL_SECTION_KEYWORDS_ISSR_208002371_136E">#REF!,#REF!</definedName>
    <definedName name="L_ALL_SECTION_KEYWORDS_ISSR_208002371_13V" localSheetId="0">#REF!,#REF!</definedName>
    <definedName name="L_ALL_SECTION_KEYWORDS_ISSR_208002371_13V">#REF!,#REF!</definedName>
    <definedName name="L_ALL_SECTION_KEYWORDS_ISSR_208009698_1316U" localSheetId="0">#REF!,#REF!</definedName>
    <definedName name="L_ALL_SECTION_KEYWORDS_ISSR_208009698_1316U">#REF!,#REF!</definedName>
    <definedName name="L_ALL_SECTION_KEYWORDS_ISSR_208009916_1316U" localSheetId="0">#REF!,#REF!</definedName>
    <definedName name="L_ALL_SECTION_KEYWORDS_ISSR_208009916_1316U">#REF!,#REF!</definedName>
    <definedName name="L_ALL_SECTION_KEYWORDS_ISSR_208010032_13178" localSheetId="0">#REF!,#REF!</definedName>
    <definedName name="L_ALL_SECTION_KEYWORDS_ISSR_208010032_13178">#REF!,#REF!</definedName>
    <definedName name="L_ALL_SECTION_KEYWORDS_ISSR_208010032_136E" localSheetId="0">#REF!,#REF!</definedName>
    <definedName name="L_ALL_SECTION_KEYWORDS_ISSR_208010032_136E">#REF!,#REF!</definedName>
    <definedName name="L_ALL_SECTION_KEYWORDS_ISSR_208014620_136E" localSheetId="0">#REF!,#REF!</definedName>
    <definedName name="L_ALL_SECTION_KEYWORDS_ISSR_208014620_136E">#REF!,#REF!</definedName>
    <definedName name="L_ALL_SECTION_KEYWORDS_ISSR_208014620_13V" localSheetId="0">#REF!,#REF!</definedName>
    <definedName name="L_ALL_SECTION_KEYWORDS_ISSR_208014620_13V">#REF!,#REF!</definedName>
    <definedName name="L_ALL_SECTION_KEYWORDS_ISSR_208015997_1316U" localSheetId="0">#REF!,#REF!</definedName>
    <definedName name="L_ALL_SECTION_KEYWORDS_ISSR_208015997_1316U">#REF!,#REF!</definedName>
    <definedName name="L_ALL_SECTION_KEYWORDS_ISSR_208018143_13V" localSheetId="0">#REF!,#REF!</definedName>
    <definedName name="L_ALL_SECTION_KEYWORDS_ISSR_208018143_13V">#REF!,#REF!</definedName>
    <definedName name="L_ALL_SECTION_KEYWORDS_ISSR_208018361_13168" localSheetId="0">#REF!</definedName>
    <definedName name="L_ALL_SECTION_KEYWORDS_ISSR_208018361_13168">#REF!</definedName>
    <definedName name="L_ALL_SECTION_KEYWORDS_ISSR_208018361_1319" localSheetId="0">#REF!</definedName>
    <definedName name="L_ALL_SECTION_KEYWORDS_ISSR_208018361_1319">#REF!</definedName>
    <definedName name="L_ALL_SECTION_KEYWORDS_ISSR_208018361_131P" localSheetId="0">#REF!,#REF!</definedName>
    <definedName name="L_ALL_SECTION_KEYWORDS_ISSR_208018361_131P">#REF!,#REF!</definedName>
    <definedName name="L_ALL_SECTION_KEYWORDS_ISSR_208018361_136E" localSheetId="0">#REF!,#REF!</definedName>
    <definedName name="L_ALL_SECTION_KEYWORDS_ISSR_208018361_136E">#REF!,#REF!</definedName>
    <definedName name="L_ALL_SECTION_KEYWORDS_ISSR_208018457_136E" localSheetId="0">#REF!,#REF!</definedName>
    <definedName name="L_ALL_SECTION_KEYWORDS_ISSR_208018457_136E">#REF!,#REF!</definedName>
    <definedName name="L_ALL_SECTION_KEYWORDS_ISSR_208018457_13V" localSheetId="0">#REF!,#REF!</definedName>
    <definedName name="L_ALL_SECTION_KEYWORDS_ISSR_208018457_13V">#REF!,#REF!</definedName>
    <definedName name="L_ALL_SECTION_KEYWORDS_ISSR_208018497_131O" localSheetId="0">#REF!,#REF!</definedName>
    <definedName name="L_ALL_SECTION_KEYWORDS_ISSR_208018497_131O">#REF!,#REF!</definedName>
    <definedName name="L_ALL_SECTION_KEYWORDS_ISSR_208018550_1314" localSheetId="0">#REF!</definedName>
    <definedName name="L_ALL_SECTION_KEYWORDS_ISSR_208018550_1314">#REF!</definedName>
    <definedName name="L_ALL_SECTION_KEYWORDS_ISSR_208018550_1319" localSheetId="0">#REF!</definedName>
    <definedName name="L_ALL_SECTION_KEYWORDS_ISSR_208018550_1319">#REF!</definedName>
    <definedName name="L_ALL_SECTION_KEYWORDS_ISSR_208018550_131E" localSheetId="0">#REF!</definedName>
    <definedName name="L_ALL_SECTION_KEYWORDS_ISSR_208018550_131E">#REF!</definedName>
    <definedName name="L_ALL_SECTION_KEYWORDS_ISSR_208018550_13V" localSheetId="0">#REF!,#REF!</definedName>
    <definedName name="L_ALL_SECTION_KEYWORDS_ISSR_208018550_13V">#REF!,#REF!</definedName>
    <definedName name="L_ALL_SECTION_KEYWORDS_ISSR_208020716_131O" localSheetId="0">#REF!,#REF!</definedName>
    <definedName name="L_ALL_SECTION_KEYWORDS_ISSR_208020716_131O">#REF!,#REF!</definedName>
    <definedName name="L_ALL_SECTIONS_EQTY_200007870" localSheetId="0">#REF!,#REF!,#REF!,#REF!,#REF!,#REF!,#REF!,#REF!</definedName>
    <definedName name="L_ALL_SECTIONS_EQTY_200007870">#REF!,#REF!,#REF!,#REF!,#REF!,#REF!,#REF!,#REF!</definedName>
    <definedName name="L_ALL_SECTIONS_EQTY_200009970" localSheetId="0">#REF!,#REF!,#REF!,#REF!,#REF!,#REF!,#REF!,#REF!</definedName>
    <definedName name="L_ALL_SECTIONS_EQTY_200009970">#REF!,#REF!,#REF!,#REF!,#REF!,#REF!,#REF!,#REF!</definedName>
    <definedName name="L_ALL_SECTIONS_EQTY_200011172" localSheetId="0">#REF!,#REF!,#REF!,#REF!,#REF!,#REF!,#REF!,#REF!</definedName>
    <definedName name="L_ALL_SECTIONS_EQTY_200011172">#REF!,#REF!,#REF!,#REF!,#REF!,#REF!,#REF!,#REF!</definedName>
    <definedName name="L_ALL_SECTIONS_EQTY_200012492" localSheetId="0">#REF!,#REF!,#REF!,#REF!,#REF!,#REF!,#REF!,#REF!</definedName>
    <definedName name="L_ALL_SECTIONS_EQTY_200012492">#REF!,#REF!,#REF!,#REF!,#REF!,#REF!,#REF!,#REF!</definedName>
    <definedName name="L_ALL_SECTIONS_EQTY_200012735" localSheetId="0">#REF!,#REF!,#REF!,#REF!,#REF!,#REF!,#REF!,#REF!</definedName>
    <definedName name="L_ALL_SECTIONS_EQTY_200012735">#REF!,#REF!,#REF!,#REF!,#REF!,#REF!,#REF!,#REF!</definedName>
    <definedName name="L_ALL_SECTIONS_EQTY_200012909" localSheetId="0">#REF!,#REF!,#REF!,#REF!,#REF!,#REF!,#REF!,#REF!</definedName>
    <definedName name="L_ALL_SECTIONS_EQTY_200012909">#REF!,#REF!,#REF!,#REF!,#REF!,#REF!,#REF!,#REF!</definedName>
    <definedName name="L_ALL_SECTIONS_EQTY_200012913" localSheetId="0">#REF!,#REF!,#REF!,#REF!,#REF!,#REF!,#REF!,#REF!</definedName>
    <definedName name="L_ALL_SECTIONS_EQTY_200012913">#REF!,#REF!,#REF!,#REF!,#REF!,#REF!,#REF!,#REF!</definedName>
    <definedName name="L_ALL_SECTIONS_EQTY_200013037" localSheetId="0">#REF!,#REF!,#REF!,#REF!,#REF!,#REF!,#REF!,#REF!</definedName>
    <definedName name="L_ALL_SECTIONS_EQTY_200013037">#REF!,#REF!,#REF!,#REF!,#REF!,#REF!,#REF!,#REF!</definedName>
    <definedName name="L_ALL_SECTIONS_EQTY_200013142" localSheetId="0">#REF!,#REF!,#REF!,#REF!,#REF!,#REF!,#REF!,#REF!</definedName>
    <definedName name="L_ALL_SECTIONS_EQTY_200013142">#REF!,#REF!,#REF!,#REF!,#REF!,#REF!,#REF!,#REF!</definedName>
    <definedName name="L_ALL_SECTIONS_EQTY_200016087" localSheetId="0">#REF!,#REF!,#REF!,#REF!,#REF!,#REF!,#REF!,#REF!</definedName>
    <definedName name="L_ALL_SECTIONS_EQTY_200016087">#REF!,#REF!,#REF!,#REF!,#REF!,#REF!,#REF!,#REF!</definedName>
    <definedName name="L_ALL_SECTIONS_EQTY_200018245" localSheetId="0">#REF!,#REF!,#REF!,#REF!,#REF!,#REF!,#REF!,#REF!</definedName>
    <definedName name="L_ALL_SECTIONS_EQTY_200018245">#REF!,#REF!,#REF!,#REF!,#REF!,#REF!,#REF!,#REF!</definedName>
    <definedName name="L_ALL_SECTIONS_ISSR_208006103" localSheetId="0">#REF!,#REF!,#REF!,#REF!,#REF!,#REF!,#REF!,#REF!,#REF!,#REF!</definedName>
    <definedName name="L_ALL_SECTIONS_ISSR_208006103">#REF!,#REF!,#REF!,#REF!,#REF!,#REF!,#REF!,#REF!,#REF!,#REF!</definedName>
    <definedName name="L_ALL_SECTIONS_ISSR_208007694" localSheetId="0">#REF!,#REF!,#REF!,#REF!,#REF!,#REF!,#REF!,#REF!,#REF!,#REF!</definedName>
    <definedName name="L_ALL_SECTIONS_ISSR_208007694">#REF!,#REF!,#REF!,#REF!,#REF!,#REF!,#REF!,#REF!,#REF!,#REF!</definedName>
    <definedName name="L_ALL_SECTIONS_ISSR_208008548" localSheetId="0">#REF!,#REF!,#REF!,#REF!,#REF!,#REF!,#REF!,#REF!,#REF!,#REF!</definedName>
    <definedName name="L_ALL_SECTIONS_ISSR_208008548">#REF!,#REF!,#REF!,#REF!,#REF!,#REF!,#REF!,#REF!,#REF!,#REF!</definedName>
    <definedName name="L_ALL_SECTIONS_ISSR_208009486" localSheetId="0">#REF!,#REF!,#REF!,#REF!,#REF!,#REF!,#REF!,#REF!,#REF!,#REF!</definedName>
    <definedName name="L_ALL_SECTIONS_ISSR_208009486">#REF!,#REF!,#REF!,#REF!,#REF!,#REF!,#REF!,#REF!,#REF!,#REF!</definedName>
    <definedName name="L_ALL_SECTIONS_ISSR_208009698" localSheetId="0">#REF!,#REF!,#REF!,#REF!,#REF!,#REF!,#REF!,#REF!,#REF!</definedName>
    <definedName name="L_ALL_SECTIONS_ISSR_208009698">#REF!,#REF!,#REF!,#REF!,#REF!,#REF!,#REF!,#REF!,#REF!</definedName>
    <definedName name="L_ALL_SECTIONS_ISSR_208009912" localSheetId="0">#REF!,#REF!,#REF!,#REF!,#REF!,#REF!,#REF!,#REF!,#REF!,#REF!</definedName>
    <definedName name="L_ALL_SECTIONS_ISSR_208009912">#REF!,#REF!,#REF!,#REF!,#REF!,#REF!,#REF!,#REF!,#REF!,#REF!</definedName>
    <definedName name="L_ALL_SECTIONS_ISSR_208009916" localSheetId="0">#REF!,#REF!,#REF!,#REF!,#REF!,#REF!,#REF!,#REF!,#REF!</definedName>
    <definedName name="L_ALL_SECTIONS_ISSR_208009916">#REF!,#REF!,#REF!,#REF!,#REF!,#REF!,#REF!,#REF!,#REF!</definedName>
    <definedName name="L_ALL_SECTIONS_ISSR_208010083" localSheetId="0">#REF!,#REF!,#REF!,#REF!,#REF!,#REF!,#REF!,#REF!,#REF!,#REF!,#REF!</definedName>
    <definedName name="L_ALL_SECTIONS_ISSR_208010083">#REF!,#REF!,#REF!,#REF!,#REF!,#REF!,#REF!,#REF!,#REF!,#REF!,#REF!</definedName>
    <definedName name="L_ALL_SECTIONS_ISSR_208013035" localSheetId="0">#REF!,#REF!,#REF!,#REF!,#REF!,#REF!,#REF!,#REF!,#REF!,#REF!</definedName>
    <definedName name="L_ALL_SECTIONS_ISSR_208013035">#REF!,#REF!,#REF!,#REF!,#REF!,#REF!,#REF!,#REF!,#REF!,#REF!</definedName>
    <definedName name="L_ALL_SFUN" localSheetId="0">#REF!</definedName>
    <definedName name="L_ALL_SFUN">#REF!</definedName>
    <definedName name="L_ALL_SOGO" localSheetId="0">#REF!</definedName>
    <definedName name="L_ALL_SOGO">#REF!</definedName>
    <definedName name="L_ALL_STG" localSheetId="0">#REF!</definedName>
    <definedName name="L_ALL_STG">#REF!</definedName>
    <definedName name="L_ALL_TCOM" localSheetId="0">#REF!</definedName>
    <definedName name="L_ALL_TCOM">#REF!</definedName>
    <definedName name="L_ALL_YMM" localSheetId="0">#REF!</definedName>
    <definedName name="L_ALL_YMM">#REF!</definedName>
    <definedName name="L_CURRENCY_EQTY_200007870_PRI" localSheetId="0">#REF!</definedName>
    <definedName name="L_CURRENCY_EQTY_200007870_PRI">#REF!</definedName>
    <definedName name="L_CURRENCY_EQTY_200007870_PUB" localSheetId="0">#REF!</definedName>
    <definedName name="L_CURRENCY_EQTY_200007870_PUB">#REF!</definedName>
    <definedName name="L_CURRENCY_EQTY_200007870_REP" localSheetId="0">#REF!</definedName>
    <definedName name="L_CURRENCY_EQTY_200007870_REP">#REF!</definedName>
    <definedName name="L_CURRENCY_EQTY_200009970_PRI" localSheetId="0">#REF!</definedName>
    <definedName name="L_CURRENCY_EQTY_200009970_PRI">#REF!</definedName>
    <definedName name="L_CURRENCY_EQTY_200009970_PUB" localSheetId="0">#REF!</definedName>
    <definedName name="L_CURRENCY_EQTY_200009970_PUB">#REF!</definedName>
    <definedName name="L_CURRENCY_EQTY_200009970_REP" localSheetId="0">#REF!</definedName>
    <definedName name="L_CURRENCY_EQTY_200009970_REP">#REF!</definedName>
    <definedName name="L_CURRENCY_EQTY_200011172_PRI" localSheetId="0">#REF!</definedName>
    <definedName name="L_CURRENCY_EQTY_200011172_PRI">#REF!</definedName>
    <definedName name="L_CURRENCY_EQTY_200011172_PUB" localSheetId="0">#REF!</definedName>
    <definedName name="L_CURRENCY_EQTY_200011172_PUB">#REF!</definedName>
    <definedName name="L_CURRENCY_EQTY_200011172_REP" localSheetId="0">#REF!</definedName>
    <definedName name="L_CURRENCY_EQTY_200011172_REP">#REF!</definedName>
    <definedName name="L_CURRENCY_EQTY_200012492_PRI" localSheetId="0">#REF!</definedName>
    <definedName name="L_CURRENCY_EQTY_200012492_PRI">#REF!</definedName>
    <definedName name="L_CURRENCY_EQTY_200012492_PUB" localSheetId="0">#REF!</definedName>
    <definedName name="L_CURRENCY_EQTY_200012492_PUB">#REF!</definedName>
    <definedName name="L_CURRENCY_EQTY_200012492_REP" localSheetId="0">#REF!</definedName>
    <definedName name="L_CURRENCY_EQTY_200012492_REP">#REF!</definedName>
    <definedName name="L_CURRENCY_EQTY_200012735_PRI" localSheetId="0">#REF!</definedName>
    <definedName name="L_CURRENCY_EQTY_200012735_PRI">#REF!</definedName>
    <definedName name="L_CURRENCY_EQTY_200012735_PUB" localSheetId="0">#REF!</definedName>
    <definedName name="L_CURRENCY_EQTY_200012735_PUB">#REF!</definedName>
    <definedName name="L_CURRENCY_EQTY_200012735_REP" localSheetId="0">#REF!</definedName>
    <definedName name="L_CURRENCY_EQTY_200012735_REP">#REF!</definedName>
    <definedName name="L_CURRENCY_EQTY_200012909_PRI" localSheetId="0">#REF!</definedName>
    <definedName name="L_CURRENCY_EQTY_200012909_PRI">#REF!</definedName>
    <definedName name="L_CURRENCY_EQTY_200012909_PUB" localSheetId="0">#REF!</definedName>
    <definedName name="L_CURRENCY_EQTY_200012909_PUB">#REF!</definedName>
    <definedName name="L_CURRENCY_EQTY_200012909_REP" localSheetId="0">#REF!</definedName>
    <definedName name="L_CURRENCY_EQTY_200012909_REP">#REF!</definedName>
    <definedName name="L_CURRENCY_EQTY_200012913_PRI" localSheetId="0">#REF!</definedName>
    <definedName name="L_CURRENCY_EQTY_200012913_PRI">#REF!</definedName>
    <definedName name="L_CURRENCY_EQTY_200012913_PUB" localSheetId="0">#REF!</definedName>
    <definedName name="L_CURRENCY_EQTY_200012913_PUB">#REF!</definedName>
    <definedName name="L_CURRENCY_EQTY_200012913_REP" localSheetId="0">#REF!</definedName>
    <definedName name="L_CURRENCY_EQTY_200012913_REP">#REF!</definedName>
    <definedName name="L_CURRENCY_EQTY_200013037_PRI" localSheetId="0">#REF!</definedName>
    <definedName name="L_CURRENCY_EQTY_200013037_PRI">#REF!</definedName>
    <definedName name="L_CURRENCY_EQTY_200013037_PUB" localSheetId="0">#REF!</definedName>
    <definedName name="L_CURRENCY_EQTY_200013037_PUB">#REF!</definedName>
    <definedName name="L_CURRENCY_EQTY_200013037_REP" localSheetId="0">#REF!</definedName>
    <definedName name="L_CURRENCY_EQTY_200013037_REP">#REF!</definedName>
    <definedName name="L_CURRENCY_EQTY_200013142_PRI" localSheetId="0">#REF!</definedName>
    <definedName name="L_CURRENCY_EQTY_200013142_PRI">#REF!</definedName>
    <definedName name="L_CURRENCY_EQTY_200013142_PUB" localSheetId="0">#REF!</definedName>
    <definedName name="L_CURRENCY_EQTY_200013142_PUB">#REF!</definedName>
    <definedName name="L_CURRENCY_EQTY_200013142_REP" localSheetId="0">#REF!</definedName>
    <definedName name="L_CURRENCY_EQTY_200013142_REP">#REF!</definedName>
    <definedName name="L_CURRENCY_EQTY_200016087_PRI" localSheetId="0">#REF!</definedName>
    <definedName name="L_CURRENCY_EQTY_200016087_PRI">#REF!</definedName>
    <definedName name="L_CURRENCY_EQTY_200016087_PUB" localSheetId="0">#REF!</definedName>
    <definedName name="L_CURRENCY_EQTY_200016087_PUB">#REF!</definedName>
    <definedName name="L_CURRENCY_EQTY_200016087_REP" localSheetId="0">#REF!</definedName>
    <definedName name="L_CURRENCY_EQTY_200016087_REP">#REF!</definedName>
    <definedName name="L_CURRENCY_EQTY_200018245_PRI" localSheetId="0">#REF!</definedName>
    <definedName name="L_CURRENCY_EQTY_200018245_PRI">#REF!</definedName>
    <definedName name="L_CURRENCY_EQTY_200018245_PUB" localSheetId="0">#REF!</definedName>
    <definedName name="L_CURRENCY_EQTY_200018245_PUB">#REF!</definedName>
    <definedName name="L_CURRENCY_EQTY_200018245_REP" localSheetId="0">#REF!</definedName>
    <definedName name="L_CURRENCY_EQTY_200018245_REP">#REF!</definedName>
    <definedName name="L_CURRENCY_ISSR_208006103_REP" localSheetId="0">#REF!</definedName>
    <definedName name="L_CURRENCY_ISSR_208006103_REP">#REF!</definedName>
    <definedName name="L_CURRENCY_ISSR_208007694_REP" localSheetId="0">#REF!</definedName>
    <definedName name="L_CURRENCY_ISSR_208007694_REP">#REF!</definedName>
    <definedName name="L_CURRENCY_ISSR_208008548_REP" localSheetId="0">#REF!</definedName>
    <definedName name="L_CURRENCY_ISSR_208008548_REP">#REF!</definedName>
    <definedName name="L_CURRENCY_ISSR_208009486_REP" localSheetId="0">#REF!</definedName>
    <definedName name="L_CURRENCY_ISSR_208009486_REP">#REF!</definedName>
    <definedName name="L_CURRENCY_ISSR_208009698_REP" localSheetId="0">#REF!</definedName>
    <definedName name="L_CURRENCY_ISSR_208009698_REP">#REF!</definedName>
    <definedName name="L_CURRENCY_ISSR_208009912_REP" localSheetId="0">#REF!</definedName>
    <definedName name="L_CURRENCY_ISSR_208009912_REP">#REF!</definedName>
    <definedName name="L_CURRENCY_ISSR_208009916_REP" localSheetId="0">#REF!</definedName>
    <definedName name="L_CURRENCY_ISSR_208009916_REP">#REF!</definedName>
    <definedName name="L_CURRENCY_ISSR_208010032_REP" localSheetId="0">#REF!</definedName>
    <definedName name="L_CURRENCY_ISSR_208010032_REP">#REF!</definedName>
    <definedName name="L_CURRENCY_ISSR_208010083_REP" localSheetId="0">#REF!</definedName>
    <definedName name="L_CURRENCY_ISSR_208010083_REP">#REF!</definedName>
    <definedName name="L_CURRENCY_ISSR_208013035_REP" localSheetId="0">#REF!</definedName>
    <definedName name="L_CURRENCY_ISSR_208013035_REP">#REF!</definedName>
    <definedName name="L_CURRENCY_ISSR_208015997_REP" localSheetId="0">#REF!</definedName>
    <definedName name="L_CURRENCY_ISSR_208015997_REP">#REF!</definedName>
    <definedName name="L_KEYWORD_ISSR_208010032_OP_AUSTRA" localSheetId="0">#REF!</definedName>
    <definedName name="L_KEYWORD_ISSR_208010032_OP_AUSTRA">#REF!</definedName>
    <definedName name="L_KEYWORD_ISSR_208010032_OP_AUSTRIA" localSheetId="0">#REF!</definedName>
    <definedName name="L_KEYWORD_ISSR_208010032_OP_AUSTRIA">#REF!</definedName>
    <definedName name="L_KEYWORD_ISSR_208010032_OP_BEL" localSheetId="0">#REF!</definedName>
    <definedName name="L_KEYWORD_ISSR_208010032_OP_BEL">#REF!</definedName>
    <definedName name="L_KEYWORD_ISSR_208010032_OP_BRAZIL" localSheetId="0">#REF!</definedName>
    <definedName name="L_KEYWORD_ISSR_208010032_OP_BRAZIL">#REF!</definedName>
    <definedName name="L_KEYWORD_ISSR_208010032_OP_CANADA" localSheetId="0">#REF!</definedName>
    <definedName name="L_KEYWORD_ISSR_208010032_OP_CANADA">#REF!</definedName>
    <definedName name="L_KEYWORD_ISSR_208010032_OP_CEE" localSheetId="0">#REF!</definedName>
    <definedName name="L_KEYWORD_ISSR_208010032_OP_CEE">#REF!</definedName>
    <definedName name="L_KEYWORD_ISSR_208010032_OP_CHINA" localSheetId="0">#REF!</definedName>
    <definedName name="L_KEYWORD_ISSR_208010032_OP_CHINA">#REF!</definedName>
    <definedName name="L_KEYWORD_ISSR_208010032_OP_CONS" localSheetId="0">#REF!</definedName>
    <definedName name="L_KEYWORD_ISSR_208010032_OP_CONS">#REF!</definedName>
    <definedName name="L_KEYWORD_ISSR_208010032_OP_DEN" localSheetId="0">#REF!</definedName>
    <definedName name="L_KEYWORD_ISSR_208010032_OP_DEN">#REF!</definedName>
    <definedName name="L_KEYWORD_ISSR_208010032_OP_EU_EX_UK" localSheetId="0">#REF!</definedName>
    <definedName name="L_KEYWORD_ISSR_208010032_OP_EU_EX_UK">#REF!</definedName>
    <definedName name="L_KEYWORD_ISSR_208010032_OP_FIN" localSheetId="0">#REF!</definedName>
    <definedName name="L_KEYWORD_ISSR_208010032_OP_FIN">#REF!</definedName>
    <definedName name="L_KEYWORD_ISSR_208010032_OP_FRA" localSheetId="0">#REF!</definedName>
    <definedName name="L_KEYWORD_ISSR_208010032_OP_FRA">#REF!</definedName>
    <definedName name="L_KEYWORD_ISSR_208010032_OP_GER" localSheetId="0">#REF!</definedName>
    <definedName name="L_KEYWORD_ISSR_208010032_OP_GER">#REF!</definedName>
    <definedName name="L_KEYWORD_ISSR_208010032_OP_GOV" localSheetId="0">#REF!</definedName>
    <definedName name="L_KEYWORD_ISSR_208010032_OP_GOV">#REF!</definedName>
    <definedName name="L_KEYWORD_ISSR_208010032_OP_GRE" localSheetId="0">#REF!</definedName>
    <definedName name="L_KEYWORD_ISSR_208010032_OP_GRE">#REF!</definedName>
    <definedName name="L_KEYWORD_ISSR_208010032_OP_ICE" localSheetId="0">#REF!</definedName>
    <definedName name="L_KEYWORD_ISSR_208010032_OP_ICE">#REF!</definedName>
    <definedName name="L_KEYWORD_ISSR_208010032_OP_IND" localSheetId="0">#REF!</definedName>
    <definedName name="L_KEYWORD_ISSR_208010032_OP_IND">#REF!</definedName>
    <definedName name="L_KEYWORD_ISSR_208010032_OP_INDIA" localSheetId="0">#REF!</definedName>
    <definedName name="L_KEYWORD_ISSR_208010032_OP_INDIA">#REF!</definedName>
    <definedName name="L_KEYWORD_ISSR_208010032_OP_IRE" localSheetId="0">#REF!</definedName>
    <definedName name="L_KEYWORD_ISSR_208010032_OP_IRE">#REF!</definedName>
    <definedName name="L_KEYWORD_ISSR_208010032_OP_ITA" localSheetId="0">#REF!</definedName>
    <definedName name="L_KEYWORD_ISSR_208010032_OP_ITA">#REF!</definedName>
    <definedName name="L_KEYWORD_ISSR_208010032_OP_JAPAN" localSheetId="0">#REF!</definedName>
    <definedName name="L_KEYWORD_ISSR_208010032_OP_JAPAN">#REF!</definedName>
    <definedName name="L_KEYWORD_ISSR_208010032_OP_ME" localSheetId="0">#REF!</definedName>
    <definedName name="L_KEYWORD_ISSR_208010032_OP_ME">#REF!</definedName>
    <definedName name="L_KEYWORD_ISSR_208010032_OP_NETH" localSheetId="0">#REF!</definedName>
    <definedName name="L_KEYWORD_ISSR_208010032_OP_NETH">#REF!</definedName>
    <definedName name="L_KEYWORD_ISSR_208010032_OP_NOR" localSheetId="0">#REF!</definedName>
    <definedName name="L_KEYWORD_ISSR_208010032_OP_NOR">#REF!</definedName>
    <definedName name="L_KEYWORD_ISSR_208010032_OP_NZ" localSheetId="0">#REF!</definedName>
    <definedName name="L_KEYWORD_ISSR_208010032_OP_NZ">#REF!</definedName>
    <definedName name="L_KEYWORD_ISSR_208010032_OP_OTH_AEJ" localSheetId="0">#REF!</definedName>
    <definedName name="L_KEYWORD_ISSR_208010032_OP_OTH_AEJ">#REF!</definedName>
    <definedName name="L_KEYWORD_ISSR_208010032_OP_OTH_AM" localSheetId="0">#REF!</definedName>
    <definedName name="L_KEYWORD_ISSR_208010032_OP_OTH_AM">#REF!</definedName>
    <definedName name="L_KEYWORD_ISSR_208010032_OP_OTH_EMEA" localSheetId="0">#REF!</definedName>
    <definedName name="L_KEYWORD_ISSR_208010032_OP_OTH_EMEA">#REF!</definedName>
    <definedName name="L_KEYWORD_ISSR_208010032_OP_OTHER" localSheetId="0">#REF!</definedName>
    <definedName name="L_KEYWORD_ISSR_208010032_OP_OTHER">#REF!</definedName>
    <definedName name="L_KEYWORD_ISSR_208010032_OP_POR" localSheetId="0">#REF!</definedName>
    <definedName name="L_KEYWORD_ISSR_208010032_OP_POR">#REF!</definedName>
    <definedName name="L_KEYWORD_ISSR_208010032_OP_RUSSIA" localSheetId="0">#REF!</definedName>
    <definedName name="L_KEYWORD_ISSR_208010032_OP_RUSSIA">#REF!</definedName>
    <definedName name="L_KEYWORD_ISSR_208010032_OP_SK" localSheetId="0">#REF!</definedName>
    <definedName name="L_KEYWORD_ISSR_208010032_OP_SK">#REF!</definedName>
    <definedName name="L_KEYWORD_ISSR_208010032_OP_SPA" localSheetId="0">#REF!</definedName>
    <definedName name="L_KEYWORD_ISSR_208010032_OP_SPA">#REF!</definedName>
    <definedName name="L_KEYWORD_ISSR_208010032_OP_SWE" localSheetId="0">#REF!</definedName>
    <definedName name="L_KEYWORD_ISSR_208010032_OP_SWE">#REF!</definedName>
    <definedName name="L_KEYWORD_ISSR_208010032_OP_SWIT" localSheetId="0">#REF!</definedName>
    <definedName name="L_KEYWORD_ISSR_208010032_OP_SWIT">#REF!</definedName>
    <definedName name="L_KEYWORD_ISSR_208010032_OP_TOT_AM" localSheetId="0">#REF!</definedName>
    <definedName name="L_KEYWORD_ISSR_208010032_OP_TOT_AM">#REF!</definedName>
    <definedName name="L_KEYWORD_ISSR_208010032_OP_TOT_ASIA" localSheetId="0">#REF!</definedName>
    <definedName name="L_KEYWORD_ISSR_208010032_OP_TOT_ASIA">#REF!</definedName>
    <definedName name="L_KEYWORD_ISSR_208010032_OP_TOT_EMEA" localSheetId="0">#REF!</definedName>
    <definedName name="L_KEYWORD_ISSR_208010032_OP_TOT_EMEA">#REF!</definedName>
    <definedName name="L_KEYWORD_ISSR_208010032_OP_UK" localSheetId="0">#REF!</definedName>
    <definedName name="L_KEYWORD_ISSR_208010032_OP_UK">#REF!</definedName>
    <definedName name="L_KEYWORD_ISSR_208010032_OP_US" localSheetId="0">#REF!</definedName>
    <definedName name="L_KEYWORD_ISSR_208010032_OP_US">#REF!</definedName>
    <definedName name="L_KEYWORD_ISSR_208010032_SALES_DEN" localSheetId="0">#REF!</definedName>
    <definedName name="L_KEYWORD_ISSR_208010032_SALES_DEN">#REF!</definedName>
    <definedName name="L_KEYWORD_ISSR_208010032_SALES_FIN" localSheetId="0">#REF!</definedName>
    <definedName name="L_KEYWORD_ISSR_208010032_SALES_FIN">#REF!</definedName>
    <definedName name="L_KEYWORD_ISSR_208010032_SALES_ICE" localSheetId="0">#REF!</definedName>
    <definedName name="L_KEYWORD_ISSR_208010032_SALES_ICE">#REF!</definedName>
    <definedName name="la" localSheetId="0">#REF!</definedName>
    <definedName name="la">#REF!</definedName>
    <definedName name="Labor_Cost" localSheetId="0">#REF!</definedName>
    <definedName name="Labor_Cost">#REF!</definedName>
    <definedName name="Labor_Cost_SG_A" localSheetId="0">#REF!</definedName>
    <definedName name="Labor_Cost_SG_A">#REF!</definedName>
    <definedName name="lah" localSheetId="0">#REF!</definedName>
    <definedName name="lah">#REF!</definedName>
    <definedName name="Last" localSheetId="0">#REF!</definedName>
    <definedName name="Last">#REF!</definedName>
    <definedName name="last_earnings_release_date" localSheetId="0">#REF!</definedName>
    <definedName name="last_earnings_release_date">#REF!</definedName>
    <definedName name="last_reported_qtr" localSheetId="0">#REF!</definedName>
    <definedName name="last_reported_qtr">#REF!</definedName>
    <definedName name="last_reported_year" localSheetId="0">#REF!</definedName>
    <definedName name="last_reported_year">#REF!</definedName>
    <definedName name="Last_Update" localSheetId="0">#REF!</definedName>
    <definedName name="Last_Update">#REF!</definedName>
    <definedName name="LastListUpdate">0</definedName>
    <definedName name="LatestFYE" localSheetId="0">#REF!</definedName>
    <definedName name="LatestFYE">#REF!</definedName>
    <definedName name="LatestQuarterDate" localSheetId="0">#REF!</definedName>
    <definedName name="LatestQuarterDate">#REF!</definedName>
    <definedName name="LatestShares" localSheetId="0">#REF!</definedName>
    <definedName name="LatestShares">#REF!</definedName>
    <definedName name="lbo" localSheetId="0" hidden="1">{#N/A,#N/A,FALSE,"Summary";#N/A,#N/A,FALSE,"Projections";#N/A,#N/A,FALSE,"Mkt Mults";#N/A,#N/A,FALSE,"DCF";#N/A,#N/A,FALSE,"Accr Dil";#N/A,#N/A,FALSE,"PIC LBO";#N/A,#N/A,FALSE,"MULT10_4";#N/A,#N/A,FALSE,"CBI LBO"}</definedName>
    <definedName name="lbo" hidden="1">{#N/A,#N/A,FALSE,"Summary";#N/A,#N/A,FALSE,"Projections";#N/A,#N/A,FALSE,"Mkt Mults";#N/A,#N/A,FALSE,"DCF";#N/A,#N/A,FALSE,"Accr Dil";#N/A,#N/A,FALSE,"PIC LBO";#N/A,#N/A,FALSE,"MULT10_4";#N/A,#N/A,FALSE,"CBI LBO"}</definedName>
    <definedName name="LBO_MODEL_PRINT" localSheetId="0">#REF!,#REF!,#REF!,#REF!,#REF!,#REF!,#REF!,#REF!</definedName>
    <definedName name="LBO_MODEL_PRINT">#REF!,#REF!,#REF!,#REF!,#REF!,#REF!,#REF!,#REF!</definedName>
    <definedName name="LBOcase" localSheetId="0">#REF!</definedName>
    <definedName name="LBOcase">#REF!</definedName>
    <definedName name="LCFMARG00" localSheetId="0">#REF!</definedName>
    <definedName name="LCFMARG00">#REF!</definedName>
    <definedName name="LCFMARG01" localSheetId="0">#REF!</definedName>
    <definedName name="LCFMARG01">#REF!</definedName>
    <definedName name="LCFMARG02" localSheetId="0">#REF!</definedName>
    <definedName name="LCFMARG02">#REF!</definedName>
    <definedName name="LCFMARG03" localSheetId="0">#REF!</definedName>
    <definedName name="LCFMARG03">#REF!</definedName>
    <definedName name="LCFMARG98" localSheetId="0">#REF!</definedName>
    <definedName name="LCFMARG98">#REF!</definedName>
    <definedName name="LCFMARG99" localSheetId="0">#REF!</definedName>
    <definedName name="LCFMARG99">#REF!</definedName>
    <definedName name="LdNciHcBgn" localSheetId="0">#REF!</definedName>
    <definedName name="LdNciHcBgn">#REF!</definedName>
    <definedName name="LdNiiHcBgn" localSheetId="0">#REF!</definedName>
    <definedName name="LdNiiHcBgn">#REF!</definedName>
    <definedName name="LEASE" localSheetId="0">#REF!</definedName>
    <definedName name="LEASE">#REF!</definedName>
    <definedName name="Legal" localSheetId="0">#REF!</definedName>
    <definedName name="Legal">#REF!</definedName>
    <definedName name="lessbbiebitda00" localSheetId="0">#REF!</definedName>
    <definedName name="lessbbiebitda00">#REF!</definedName>
    <definedName name="lessbbiebitda01" localSheetId="0">#REF!</definedName>
    <definedName name="lessbbiebitda01">#REF!</definedName>
    <definedName name="lessbbiebitda02" localSheetId="0">#REF!</definedName>
    <definedName name="lessbbiebitda02">#REF!</definedName>
    <definedName name="lessinfebitda00" localSheetId="0">#REF!</definedName>
    <definedName name="lessinfebitda00">#REF!</definedName>
    <definedName name="lessinfebitda01" localSheetId="0">#REF!</definedName>
    <definedName name="lessinfebitda01">#REF!</definedName>
    <definedName name="lessinfebitda02" localSheetId="0">#REF!</definedName>
    <definedName name="lessinfebitda02">#REF!</definedName>
    <definedName name="level" localSheetId="0">[0]!is1b,[0]!is1c,[0]!STATS2,[0]!STATS3</definedName>
    <definedName name="level">#REF!,#REF!,#REF!,#REF!</definedName>
    <definedName name="LEXP00" localSheetId="0">#REF!</definedName>
    <definedName name="LEXP00">#REF!</definedName>
    <definedName name="LEXP00PF" localSheetId="0">#REF!</definedName>
    <definedName name="LEXP00PF">#REF!</definedName>
    <definedName name="LEXP01" localSheetId="0">#REF!</definedName>
    <definedName name="LEXP01">#REF!</definedName>
    <definedName name="LEXP02" localSheetId="0">#REF!</definedName>
    <definedName name="LEXP02">#REF!</definedName>
    <definedName name="LEXP03" localSheetId="0">#REF!</definedName>
    <definedName name="LEXP03">#REF!</definedName>
    <definedName name="LEXP98" localSheetId="0">#REF!</definedName>
    <definedName name="LEXP98">#REF!</definedName>
    <definedName name="LEXP99" localSheetId="0">#REF!</definedName>
    <definedName name="LEXP99">#REF!</definedName>
    <definedName name="LFQ" localSheetId="0">#REF!</definedName>
    <definedName name="LFQ">#REF!</definedName>
    <definedName name="LFY" localSheetId="0">#REF!</definedName>
    <definedName name="LFY">#REF!</definedName>
    <definedName name="LFYPrice" localSheetId="0">#REF!</definedName>
    <definedName name="LFYPrice">#REF!</definedName>
    <definedName name="LiabilitiesCurrentAccountsPayable" localSheetId="0">#REF!</definedName>
    <definedName name="LiabilitiesCurrentAccountsPayable">#REF!</definedName>
    <definedName name="LiabilitiesCurrentAccruedLiabilities">0</definedName>
    <definedName name="LiabilitiesCurrentDebtCurrentPortion" localSheetId="0">#REF!</definedName>
    <definedName name="LiabilitiesCurrentDebtCurrentPortion">#REF!</definedName>
    <definedName name="LiabilitiesCurrentNotesPayable">0</definedName>
    <definedName name="LiabilitiesCurrentOther" localSheetId="0">#REF!+#REF!</definedName>
    <definedName name="LiabilitiesCurrentOther">#REF!+#REF!</definedName>
    <definedName name="LiabilitiesCurrentTotal" localSheetId="0">#REF!</definedName>
    <definedName name="LiabilitiesCurrentTotal">#REF!</definedName>
    <definedName name="LiabilitiesDebtLongTerm" localSheetId="0">#REF!</definedName>
    <definedName name="LiabilitiesDebtLongTerm">#REF!</definedName>
    <definedName name="LiabilitiesDeferredIncomeTaxes">0</definedName>
    <definedName name="LiabilitiesDeferredOther" localSheetId="0">#REF!</definedName>
    <definedName name="LiabilitiesDeferredOther">#REF!</definedName>
    <definedName name="LiabilitiesDeferredTotal" localSheetId="0">#REF!</definedName>
    <definedName name="LiabilitiesDeferredTotal">#REF!</definedName>
    <definedName name="LiabilitiesMinorityInterest" localSheetId="0">#REF!</definedName>
    <definedName name="LiabilitiesMinorityInterest">#REF!</definedName>
    <definedName name="LiabilitiesNecessaryToFinanceDebt" localSheetId="0">#REF!</definedName>
    <definedName name="LiabilitiesNecessaryToFinanceDebt">#REF!</definedName>
    <definedName name="LiabilitiesOther">0</definedName>
    <definedName name="LiabilitiesPostretirementBenefits" localSheetId="0">#REF!</definedName>
    <definedName name="LiabilitiesPostretirementBenefits">#REF!</definedName>
    <definedName name="LiabilitiesPreferredStock" localSheetId="0">#REF!</definedName>
    <definedName name="LiabilitiesPreferredStock">#REF!</definedName>
    <definedName name="LiabilitiesTotal" localSheetId="0">#REF!</definedName>
    <definedName name="LiabilitiesTotal">#REF!</definedName>
    <definedName name="LiabilitiesUnamortizedInvestmentTaxCredits">0</definedName>
    <definedName name="Liberalization" localSheetId="0">#REF!</definedName>
    <definedName name="Liberalization">#REF!</definedName>
    <definedName name="libor" localSheetId="0">#REF!</definedName>
    <definedName name="libor">#REF!</definedName>
    <definedName name="library" localSheetId="0">#REF!</definedName>
    <definedName name="library">#REF!</definedName>
    <definedName name="library_ds" localSheetId="0">#REF!</definedName>
    <definedName name="library_ds">#REF!</definedName>
    <definedName name="library_name" localSheetId="0">#REF!</definedName>
    <definedName name="library_name">#REF!</definedName>
    <definedName name="LicenseeSales" localSheetId="0">#REF!</definedName>
    <definedName name="LicenseeSales">#REF!</definedName>
    <definedName name="lin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n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NAGE" localSheetId="0">#REF!</definedName>
    <definedName name="LINAGE">#REF!</definedName>
    <definedName name="Linage_01" localSheetId="0">#REF!</definedName>
    <definedName name="Linage_01">#REF!</definedName>
    <definedName name="linage_02" localSheetId="0">#REF!</definedName>
    <definedName name="linage_02">#REF!</definedName>
    <definedName name="linage_03" localSheetId="0">#REF!</definedName>
    <definedName name="linage_03">#REF!</definedName>
    <definedName name="linage_04" localSheetId="0">#REF!</definedName>
    <definedName name="linage_04">#REF!</definedName>
    <definedName name="LINAGE00" localSheetId="0">#REF!</definedName>
    <definedName name="LINAGE00">#REF!</definedName>
    <definedName name="LINAGE98" localSheetId="0">#REF!</definedName>
    <definedName name="LINAGE98">#REF!</definedName>
    <definedName name="Line" localSheetId="0">#REF!</definedName>
    <definedName name="Line">#REF!</definedName>
    <definedName name="Links" localSheetId="0">#REF!</definedName>
    <definedName name="Links">#REF!</definedName>
    <definedName name="Li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istOffset" hidden="1">1</definedName>
    <definedName name="ListSheetsMacroButton" localSheetId="0">#REF!</definedName>
    <definedName name="ListSheetsMacroButton">#REF!</definedName>
    <definedName name="LiveReqs" localSheetId="0">#REF!</definedName>
    <definedName name="LiveReqs">#REF!</definedName>
    <definedName name="lkj" localSheetId="0">#REF!</definedName>
    <definedName name="lkj">#REF!</definedName>
    <definedName name="ll" localSheetId="0" hidden="1">{"'Check Request'!$A$1:$BF$37"}</definedName>
    <definedName name="ll" hidden="1">{"'Check Request'!$A$1:$BF$37"}</definedName>
    <definedName name="ll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l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lll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lmcaNAV01" localSheetId="0">#REF!</definedName>
    <definedName name="lmcaNAV01">#REF!</definedName>
    <definedName name="LnPrv89" localSheetId="0">#REF!</definedName>
    <definedName name="LnPrv89">#REF!</definedName>
    <definedName name="LnPrv90" localSheetId="0">#REF!</definedName>
    <definedName name="LnPrv90">#REF!</definedName>
    <definedName name="LnPrv91" localSheetId="0">#REF!</definedName>
    <definedName name="LnPrv91">#REF!</definedName>
    <definedName name="LnPrv92" localSheetId="0">#REF!</definedName>
    <definedName name="LnPrv92">#REF!</definedName>
    <definedName name="LnPrv93" localSheetId="0">#REF!</definedName>
    <definedName name="LnPrv93">#REF!</definedName>
    <definedName name="LnPrv94" localSheetId="0">#REF!</definedName>
    <definedName name="LnPrv94">#REF!</definedName>
    <definedName name="LnPrv95" localSheetId="0">#REF!</definedName>
    <definedName name="LnPrv95">#REF!</definedName>
    <definedName name="Load___Discharge" localSheetId="0">#REF!</definedName>
    <definedName name="Load___Discharge">#REF!</definedName>
    <definedName name="Loan_Loss_Provision_fore" localSheetId="0">#REF!</definedName>
    <definedName name="Loan_Loss_Provision_fore">#REF!</definedName>
    <definedName name="LoanAllow88" localSheetId="0">#REF!</definedName>
    <definedName name="LoanAllow88">#REF!</definedName>
    <definedName name="LoanAllow89" localSheetId="0">#REF!</definedName>
    <definedName name="LoanAllow89">#REF!</definedName>
    <definedName name="LoanAllow90" localSheetId="0">#REF!</definedName>
    <definedName name="LoanAllow90">#REF!</definedName>
    <definedName name="LoanAllow91" localSheetId="0">#REF!</definedName>
    <definedName name="LoanAllow91">#REF!</definedName>
    <definedName name="LoanAllow92" localSheetId="0">#REF!</definedName>
    <definedName name="LoanAllow92">#REF!</definedName>
    <definedName name="LoanAllow93" localSheetId="0">#REF!</definedName>
    <definedName name="LoanAllow93">#REF!</definedName>
    <definedName name="LoanAllow94" localSheetId="0">#REF!</definedName>
    <definedName name="LoanAllow94">#REF!</definedName>
    <definedName name="LoanAllow95" localSheetId="0">#REF!</definedName>
    <definedName name="LoanAllow95">#REF!</definedName>
    <definedName name="LoanBreakdown" localSheetId="0">#REF!</definedName>
    <definedName name="LoanBreakdown">#REF!</definedName>
    <definedName name="LOCAL" localSheetId="0">#REF!</definedName>
    <definedName name="LOCAL">#REF!</definedName>
    <definedName name="local_costs" localSheetId="0">#REF!</definedName>
    <definedName name="local_costs">#REF!</definedName>
    <definedName name="local_gm" localSheetId="0">#REF!</definedName>
    <definedName name="local_gm">#REF!</definedName>
    <definedName name="local_gp" localSheetId="0">#REF!</definedName>
    <definedName name="local_gp">#REF!</definedName>
    <definedName name="LOCAL_MYSQL_DATE_FORMAT" localSheetId="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revs" localSheetId="0">#REF!</definedName>
    <definedName name="local_revs">#REF!</definedName>
    <definedName name="Location" localSheetId="0">#REF!</definedName>
    <definedName name="Location">#REF!</definedName>
    <definedName name="lola" localSheetId="0" hidden="1">{#N/A,#N/A,FALSE,"PERSONAL";#N/A,#N/A,FALSE,"explotación";#N/A,#N/A,FALSE,"generales"}</definedName>
    <definedName name="lola" hidden="1">{#N/A,#N/A,FALSE,"PERSONAL";#N/A,#N/A,FALSE,"explotación";#N/A,#N/A,FALSE,"generales"}</definedName>
    <definedName name="lolal" localSheetId="0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localSheetId="0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localSheetId="0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localSheetId="0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ng_term_debt" localSheetId="0">#REF!</definedName>
    <definedName name="Long_term_debt">#REF!</definedName>
    <definedName name="LongTermDebt" localSheetId="0">#REF!</definedName>
    <definedName name="LongTermDebt">#REF!</definedName>
    <definedName name="LongTermDebtUMG" localSheetId="0">#REF!</definedName>
    <definedName name="LongTermDebtUMG">#REF!</definedName>
    <definedName name="Loss_Disposal_Asst_Party" localSheetId="0">#REF!</definedName>
    <definedName name="Loss_Disposal_Asst_Party">#REF!</definedName>
    <definedName name="Loss_Disposal_Fix_Asst" localSheetId="0">#REF!</definedName>
    <definedName name="Loss_Disposal_Fix_Asst">#REF!</definedName>
    <definedName name="Loss_Disposal_Invest" localSheetId="0">#REF!</definedName>
    <definedName name="Loss_Disposal_Invest">#REF!</definedName>
    <definedName name="Loss_Inventory_Valuation" localSheetId="0">#REF!</definedName>
    <definedName name="Loss_Inventory_Valuation">#REF!</definedName>
    <definedName name="Loss_Revaluation_Asst" localSheetId="0">#REF!</definedName>
    <definedName name="Loss_Revaluation_Asst">#REF!</definedName>
    <definedName name="Low" localSheetId="0">#REF!</definedName>
    <definedName name="Low">#REF!</definedName>
    <definedName name="lptl">"ld"</definedName>
    <definedName name="LREV00" localSheetId="0">#REF!</definedName>
    <definedName name="LREV00">#REF!</definedName>
    <definedName name="LREV00PF" localSheetId="0">#REF!</definedName>
    <definedName name="LREV00PF">#REF!</definedName>
    <definedName name="LREV01" localSheetId="0">#REF!</definedName>
    <definedName name="LREV01">#REF!</definedName>
    <definedName name="LREV02" localSheetId="0">#REF!</definedName>
    <definedName name="LREV02">#REF!</definedName>
    <definedName name="LREV03" localSheetId="0">#REF!</definedName>
    <definedName name="LREV03">#REF!</definedName>
    <definedName name="LREV98" localSheetId="0">#REF!</definedName>
    <definedName name="LREV98">#REF!</definedName>
    <definedName name="LREV99" localSheetId="0">#REF!</definedName>
    <definedName name="LREV99">#REF!</definedName>
    <definedName name="lse" localSheetId="0" hidden="1">{#N/A,#N/A,FALSE,"Const";#N/A,#N/A,FALSE,"P&amp;L";#N/A,#N/A,FALSE,"Sale"}</definedName>
    <definedName name="lse" hidden="1">{#N/A,#N/A,FALSE,"Const";#N/A,#N/A,FALSE,"P&amp;L";#N/A,#N/A,FALSE,"Sale"}</definedName>
    <definedName name="LT_debt_growth_fore" localSheetId="0">#REF!</definedName>
    <definedName name="LT_debt_growth_fore">#REF!</definedName>
    <definedName name="LT_int_bearing_assets" localSheetId="0">#REF!</definedName>
    <definedName name="LT_int_bearing_assets">#REF!</definedName>
    <definedName name="LT_INV" localSheetId="0">#REF!</definedName>
    <definedName name="LT_INV">#REF!</definedName>
    <definedName name="ltd" localSheetId="0">#REF!</definedName>
    <definedName name="LTD">#REF!</definedName>
    <definedName name="ltdebt00" localSheetId="0">#REF!</definedName>
    <definedName name="ltdebt00">#REF!</definedName>
    <definedName name="ltdebt01" localSheetId="0">#REF!</definedName>
    <definedName name="ltdebt01">#REF!</definedName>
    <definedName name="ltdebt02" localSheetId="0">#REF!</definedName>
    <definedName name="ltdebt02">#REF!</definedName>
    <definedName name="ltdebt03" localSheetId="0">#REF!</definedName>
    <definedName name="ltdebt03">#REF!</definedName>
    <definedName name="ltdebt04" localSheetId="0">#REF!</definedName>
    <definedName name="ltdebt04">#REF!</definedName>
    <definedName name="LtDebtDmy" localSheetId="0" hidden="1">#REF!,#REF!,#REF!,#REF!,#REF!</definedName>
    <definedName name="LtDebtDmy" hidden="1">#REF!,#REF!,#REF!,#REF!,#REF!</definedName>
    <definedName name="LTL" localSheetId="0">#REF!</definedName>
    <definedName name="LTL">#REF!</definedName>
    <definedName name="LTL_CAP" localSheetId="0">#REF!</definedName>
    <definedName name="LTL_CAP">#REF!</definedName>
    <definedName name="LTL_DEBT" localSheetId="0">#REF!</definedName>
    <definedName name="LTL_DEBT">#REF!</definedName>
    <definedName name="LTL_TAX" localSheetId="0">#REF!</definedName>
    <definedName name="LTL_TAX">#REF!</definedName>
    <definedName name="LTM" localSheetId="0">#REF!</definedName>
    <definedName name="LTM">#REF!</definedName>
    <definedName name="LTMPE" localSheetId="0">#REF!</definedName>
    <definedName name="LTMPE">#REF!</definedName>
    <definedName name="LTMPrice" localSheetId="0">#REF!</definedName>
    <definedName name="LTMPrice">#REF!</definedName>
    <definedName name="lvlt" localSheetId="0">[0]!is1b,[0]!is1c,[0]!STATS2,[0]!STATS3</definedName>
    <definedName name="lvlt">#REF!,#REF!,#REF!,#REF!</definedName>
    <definedName name="M_3" localSheetId="0">#REF!</definedName>
    <definedName name="M_3">#REF!</definedName>
    <definedName name="M_PlaceofPath" hidden="1">"\\SNYCEQT0100\HOME\LZURLO\DATA\TELMEX\Models\tmx_vdf.xls"</definedName>
    <definedName name="M3..T3_">#N/A</definedName>
    <definedName name="Macau_costs" localSheetId="0">#REF!</definedName>
    <definedName name="Macau_costs">#REF!</definedName>
    <definedName name="Macau_revenues" localSheetId="0">#REF!</definedName>
    <definedName name="Macau_revenues">#REF!</definedName>
    <definedName name="macro" localSheetId="0">#REF!</definedName>
    <definedName name="macro">#REF!</definedName>
    <definedName name="Macro12" localSheetId="0">#REF!</definedName>
    <definedName name="Macro12">#REF!</definedName>
    <definedName name="macro2">#N/A</definedName>
    <definedName name="Macro3" localSheetId="0">#REF!</definedName>
    <definedName name="Macro3">#REF!</definedName>
    <definedName name="macroexcel" localSheetId="0">#REF!</definedName>
    <definedName name="macroexcel">#REF!</definedName>
    <definedName name="MACROS" localSheetId="0">#REF!</definedName>
    <definedName name="MACROS">#REF!</definedName>
    <definedName name="MAGAZINES" localSheetId="0">#REF!</definedName>
    <definedName name="MAGAZINES">#REF!</definedName>
    <definedName name="main_print" localSheetId="0">#REF!</definedName>
    <definedName name="main_print">#REF!</definedName>
    <definedName name="MainDialog.Auto_Open">#N/A</definedName>
    <definedName name="Margin_multiple" localSheetId="0">#REF!</definedName>
    <definedName name="Margin_multiple">#REF!</definedName>
    <definedName name="Market_capitalization" localSheetId="0">#REF!</definedName>
    <definedName name="Market_capitalization">#REF!</definedName>
    <definedName name="Marketing___Admin._costs" localSheetId="0">#REF!</definedName>
    <definedName name="Marketing___Admin._costs">#REF!</definedName>
    <definedName name="MarketValue" localSheetId="0">#REF!</definedName>
    <definedName name="MarketValue">#REF!</definedName>
    <definedName name="markval" localSheetId="0">#REF!</definedName>
    <definedName name="markval">#REF!</definedName>
    <definedName name="MARSEC_DISCOUNT" localSheetId="0">#REF!</definedName>
    <definedName name="MARSEC_DISCOUNT">#REF!</definedName>
    <definedName name="Massive" localSheetId="0">#REF!</definedName>
    <definedName name="Massive">#REF!</definedName>
    <definedName name="Master_RNK_index" localSheetId="0">#REF!</definedName>
    <definedName name="Master_RNK_index">#REF!</definedName>
    <definedName name="mat1q95eps" localSheetId="0">#REF!</definedName>
    <definedName name="mat1q95eps">#REF!</definedName>
    <definedName name="mat1q96eps" localSheetId="0">#REF!</definedName>
    <definedName name="mat1q96eps">#REF!</definedName>
    <definedName name="mat1q97eps" localSheetId="0">#REF!</definedName>
    <definedName name="mat1q97eps">#REF!</definedName>
    <definedName name="mat2q95eps" localSheetId="0">#REF!</definedName>
    <definedName name="mat2q95eps">#REF!</definedName>
    <definedName name="mat2q96eps" localSheetId="0">#REF!</definedName>
    <definedName name="mat2q96eps">#REF!</definedName>
    <definedName name="mat2q97eps" localSheetId="0">#REF!</definedName>
    <definedName name="mat2q97eps">#REF!</definedName>
    <definedName name="mat3q95eps" localSheetId="0">#REF!</definedName>
    <definedName name="mat3q95eps">#REF!</definedName>
    <definedName name="mat3q96eps" localSheetId="0">#REF!</definedName>
    <definedName name="mat3q96eps">#REF!</definedName>
    <definedName name="mat3q97eps" localSheetId="0">#REF!</definedName>
    <definedName name="mat3q97eps">#REF!</definedName>
    <definedName name="mat4q95eps" localSheetId="0">#REF!</definedName>
    <definedName name="mat4q95eps">#REF!</definedName>
    <definedName name="mat4q96eps" localSheetId="0">#REF!</definedName>
    <definedName name="mat4q96eps">#REF!</definedName>
    <definedName name="mat4q97eps" localSheetId="0">#REF!</definedName>
    <definedName name="mat4q97eps">#REF!</definedName>
    <definedName name="mat5YEARROE" localSheetId="0">#REF!</definedName>
    <definedName name="mat5YEARROE">#REF!</definedName>
    <definedName name="mat5YREPS" localSheetId="0">#REF!</definedName>
    <definedName name="mat5YREPS">#REF!</definedName>
    <definedName name="mat95bookvalshare" localSheetId="0">#REF!</definedName>
    <definedName name="mat95bookvalshare">#REF!</definedName>
    <definedName name="mat95casheps" localSheetId="0">#REF!</definedName>
    <definedName name="mat95casheps">#REF!</definedName>
    <definedName name="mat95roe" localSheetId="0">#REF!</definedName>
    <definedName name="mat95roe">#REF!</definedName>
    <definedName name="mat96bookvalshare" localSheetId="0">#REF!</definedName>
    <definedName name="mat96bookvalshare">#REF!</definedName>
    <definedName name="mat96casheps" localSheetId="0">#REF!</definedName>
    <definedName name="mat96casheps">#REF!</definedName>
    <definedName name="mat96roe" localSheetId="0">#REF!</definedName>
    <definedName name="mat96roe">#REF!</definedName>
    <definedName name="mat97bookvalshare" localSheetId="0">#REF!</definedName>
    <definedName name="mat97bookvalshare">#REF!</definedName>
    <definedName name="mat97casheps" localSheetId="0">#REF!</definedName>
    <definedName name="mat97casheps">#REF!</definedName>
    <definedName name="mat97roe" localSheetId="0">#REF!</definedName>
    <definedName name="mat97roe">#REF!</definedName>
    <definedName name="matcomments" localSheetId="0">#REF!</definedName>
    <definedName name="matcomments">#REF!</definedName>
    <definedName name="matNORMORE" localSheetId="0">#REF!</definedName>
    <definedName name="matNORMORE">#REF!</definedName>
    <definedName name="matNORMROE" localSheetId="0">#REF!</definedName>
    <definedName name="matNORMROE">#REF!</definedName>
    <definedName name="matROE" localSheetId="0">#REF!</definedName>
    <definedName name="matROE">#REF!</definedName>
    <definedName name="Mattel__Inc." localSheetId="0">#REF!</definedName>
    <definedName name="Mattel__Inc.">#REF!</definedName>
    <definedName name="MATURITY" localSheetId="0">#REF!</definedName>
    <definedName name="MATURITY">#REF!</definedName>
    <definedName name="mcapex96" localSheetId="0">#REF!</definedName>
    <definedName name="mcapex96">#REF!</definedName>
    <definedName name="MCAPX00" localSheetId="0">#REF!</definedName>
    <definedName name="MCAPX00">#REF!</definedName>
    <definedName name="MCAPX01" localSheetId="0">#REF!</definedName>
    <definedName name="MCAPX01">#REF!</definedName>
    <definedName name="MCAPX02" localSheetId="0">#REF!</definedName>
    <definedName name="MCAPX02">#REF!</definedName>
    <definedName name="MCAPX03" localSheetId="0">#REF!</definedName>
    <definedName name="MCAPX03">#REF!</definedName>
    <definedName name="MCAPX98" localSheetId="0">#REF!</definedName>
    <definedName name="MCAPX98">#REF!</definedName>
    <definedName name="MCAPX99" localSheetId="0">#REF!</definedName>
    <definedName name="MCAPX99">#REF!</definedName>
    <definedName name="MCFMARG94" localSheetId="0">#REF!</definedName>
    <definedName name="MCFMARG94">#REF!</definedName>
    <definedName name="MCFMARG95" localSheetId="0">#REF!</definedName>
    <definedName name="MCFMARG95">#REF!</definedName>
    <definedName name="MCFMARG96" localSheetId="0">#REF!</definedName>
    <definedName name="MCFMARG96">#REF!</definedName>
    <definedName name="MCFMARG97" localSheetId="0">#REF!</definedName>
    <definedName name="MCFMARG97">#REF!</definedName>
    <definedName name="MCFMARG98" localSheetId="0">#REF!</definedName>
    <definedName name="MCFMARG98">#REF!</definedName>
    <definedName name="mediametrics" localSheetId="0">#REF!</definedName>
    <definedName name="mediametrics">#REF!</definedName>
    <definedName name="me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me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MemFree" localSheetId="0">#REF!</definedName>
    <definedName name="MemFree">#REF!</definedName>
    <definedName name="MemTotal" localSheetId="0">#REF!</definedName>
    <definedName name="MemTotal">#REF!</definedName>
    <definedName name="merge" localSheetId="0">#REF!</definedName>
    <definedName name="merge">#REF!</definedName>
    <definedName name="MerrillPrintIt" hidden="1">#N/A</definedName>
    <definedName name="METROPAC" localSheetId="0">#REF!,#REF!</definedName>
    <definedName name="METROPAC">#REF!,#REF!</definedName>
    <definedName name="mex" localSheetId="0">#REF!</definedName>
    <definedName name="mex">#REF!</definedName>
    <definedName name="Mexico1" localSheetId="0">#REF!</definedName>
    <definedName name="Mexico1">#REF!</definedName>
    <definedName name="Mexico2" localSheetId="0">#REF!</definedName>
    <definedName name="Mexico2">#REF!</definedName>
    <definedName name="MexicoBalanceSheet" localSheetId="0">#REF!</definedName>
    <definedName name="MexicoBalanceSheet">#REF!</definedName>
    <definedName name="MexicoCashFlow" localSheetId="0">#REF!</definedName>
    <definedName name="MexicoCashFlow">#REF!</definedName>
    <definedName name="MexicoIncomeStatement" localSheetId="0">#REF!</definedName>
    <definedName name="MexicoIncomeStatement">#REF!</definedName>
    <definedName name="MFG" localSheetId="0">#REF!</definedName>
    <definedName name="MFG">#REF!</definedName>
    <definedName name="mgmt" localSheetId="0">#REF!</definedName>
    <definedName name="Mgmt">#REF!</definedName>
    <definedName name="mi00" localSheetId="0">#REF!</definedName>
    <definedName name="MI00">#REF!</definedName>
    <definedName name="MI00PF" localSheetId="0">#REF!</definedName>
    <definedName name="MI00PF">#REF!</definedName>
    <definedName name="MIN_INT" localSheetId="0">#REF!</definedName>
    <definedName name="MIN_INT">#REF!</definedName>
    <definedName name="minorities" localSheetId="0">#REF!</definedName>
    <definedName name="minorities">#REF!</definedName>
    <definedName name="Minority" localSheetId="0">#REF!</definedName>
    <definedName name="Minority">#REF!</definedName>
    <definedName name="Minority_interests" localSheetId="0">#REF!</definedName>
    <definedName name="Minority_interests">#REF!</definedName>
    <definedName name="MinorityInterestAboveTheLine" localSheetId="0">#REF!</definedName>
    <definedName name="MinorityInterestAboveTheLine">#REF!</definedName>
    <definedName name="MinorityInterestBalance" localSheetId="0">#REF!</definedName>
    <definedName name="MinorityInterestBalance">#REF!</definedName>
    <definedName name="MinorityInterestBelowTheLine" localSheetId="0">#REF!</definedName>
    <definedName name="MinorityInterestBelowTheLine">#REF!</definedName>
    <definedName name="MinutesOfUseInterstate" localSheetId="0">#REF!</definedName>
    <definedName name="MinutesOfUseInterstate">#REF!</definedName>
    <definedName name="MinutesOfUseIntrastate" localSheetId="0">#REF!</definedName>
    <definedName name="MinutesOfUseIntrastate">#REF!</definedName>
    <definedName name="Misc_Sales" localSheetId="0">#REF!</definedName>
    <definedName name="Misc_Sales">#REF!</definedName>
    <definedName name="Misc_Tax___Dues" localSheetId="0">#REF!</definedName>
    <definedName name="Misc_Tax___Dues">#REF!</definedName>
    <definedName name="Misc_Tax_SG_A" localSheetId="0">#REF!</definedName>
    <definedName name="Misc_Tax_SG_A">#REF!</definedName>
    <definedName name="MktCap_MGM" localSheetId="0">#REF!</definedName>
    <definedName name="MktCap_MGM">#REF!</definedName>
    <definedName name="mlgintexp1q01" localSheetId="0">#REF!</definedName>
    <definedName name="mlgintexp1q01">#REF!</definedName>
    <definedName name="mlgintexp2q01" localSheetId="0">#REF!</definedName>
    <definedName name="mlgintexp2q01">#REF!</definedName>
    <definedName name="mlgintexp3q01" localSheetId="0">#REF!</definedName>
    <definedName name="mlgintexp3q01">#REF!</definedName>
    <definedName name="mlgintexp4q01" localSheetId="0">#REF!</definedName>
    <definedName name="mlgintexp4q01">#REF!</definedName>
    <definedName name="mlgintexpfy01" localSheetId="0">#REF!</definedName>
    <definedName name="mlgintexpfy01">#REF!</definedName>
    <definedName name="mm" localSheetId="0" hidden="1">{#N/A,#N/A,FALSE,"Tar-Ass";#N/A,#N/A,FALSE,"Tar-IS";#N/A,#N/A,FALSE,"Tar-BS";#N/A,#N/A,FALSE,"Tar-Adg BS";#N/A,#N/A,FALSE,"Tar-CF"}</definedName>
    <definedName name="mm" hidden="1">{#N/A,#N/A,FALSE,"Tar-Ass";#N/A,#N/A,FALSE,"Tar-IS";#N/A,#N/A,FALSE,"Tar-BS";#N/A,#N/A,FALSE,"Tar-Adg BS";#N/A,#N/A,FALSE,"Tar-CF"}</definedName>
    <definedName name="mmmmm" localSheetId="0" hidden="1">{#N/A,#N/A,FALSE,"Cover";#N/A,#N/A,FALSE,"LUMI";#N/A,#N/A,FALSE,"COMD";#N/A,#N/A,FALSE,"Valuation";#N/A,#N/A,FALSE,"Assumptions";#N/A,#N/A,FALSE,"Pooling";#N/A,#N/A,FALSE,"BalanceSheet"}</definedName>
    <definedName name="mmmmm" hidden="1">{#N/A,#N/A,FALSE,"Cover";#N/A,#N/A,FALSE,"LUMI";#N/A,#N/A,FALSE,"COMD";#N/A,#N/A,FALSE,"Valuation";#N/A,#N/A,FALSE,"Assumptions";#N/A,#N/A,FALSE,"Pooling";#N/A,#N/A,FALSE,"BalanceSheet"}</definedName>
    <definedName name="models" localSheetId="0">#REF!</definedName>
    <definedName name="models">#REF!</definedName>
    <definedName name="Modified_Projections" localSheetId="0">#REF!</definedName>
    <definedName name="Modified_Projections">#REF!</definedName>
    <definedName name="mom" localSheetId="0" hidden="1">{#N/A,#N/A,FALSE,"FRT, $0 G&amp;A"}</definedName>
    <definedName name="mom" hidden="1">{#N/A,#N/A,FALSE,"FRT, $0 G&amp;A"}</definedName>
    <definedName name="money" localSheetId="0">#REF!</definedName>
    <definedName name="money">#REF!</definedName>
    <definedName name="Month" localSheetId="0">#REF!</definedName>
    <definedName name="Month">#REF!</definedName>
    <definedName name="Month.Lookup" localSheetId="0">#REF!</definedName>
    <definedName name="Month.Lookup">#REF!</definedName>
    <definedName name="Month.Selected" localSheetId="0">#REF!</definedName>
    <definedName name="Month.Selected">#REF!</definedName>
    <definedName name="Monthlies_title">#N/A</definedName>
    <definedName name="mscp" localSheetId="0">#REF!</definedName>
    <definedName name="mscp">#REF!</definedName>
    <definedName name="MSTemporarySelectionFAVG" localSheetId="0">#REF!</definedName>
    <definedName name="MSTemporarySelectionFAVG">#REF!</definedName>
    <definedName name="multiplier" localSheetId="0">#REF!</definedName>
    <definedName name="multiplier">#REF!</definedName>
    <definedName name="mults" localSheetId="0">#REF!</definedName>
    <definedName name="mults">#REF!</definedName>
    <definedName name="MY_NPV" localSheetId="0">#REF!</definedName>
    <definedName name="MY_NPV">#REF!</definedName>
    <definedName name="MY_scen" localSheetId="0">#REF!</definedName>
    <definedName name="MY_scen">#REF!</definedName>
    <definedName name="MY_time" localSheetId="0">#REF!</definedName>
    <definedName name="MY_time">#REF!</definedName>
    <definedName name="N" localSheetId="0">#REF!</definedName>
    <definedName name="N">#REF!</definedName>
    <definedName name="N225current" localSheetId="0">#REF!</definedName>
    <definedName name="N225current">#REF!</definedName>
    <definedName name="N225previous" localSheetId="0">#REF!</definedName>
    <definedName name="N225previous">#REF!</definedName>
    <definedName name="N3_">#N/A</definedName>
    <definedName name="NAI_DISC" localSheetId="0">#REF!</definedName>
    <definedName name="NAI_DISC">#REF!</definedName>
    <definedName name="NAI_U1" localSheetId="0">#REF!</definedName>
    <definedName name="NAI_U1">#REF!</definedName>
    <definedName name="NAME" localSheetId="0">#REF!</definedName>
    <definedName name="NAME">#REF!</definedName>
    <definedName name="natsustROE" localSheetId="0">#REF!</definedName>
    <definedName name="natsustROE">#REF!</definedName>
    <definedName name="NAV" localSheetId="0">#REF!</definedName>
    <definedName name="NAV">#REF!</definedName>
    <definedName name="NAVdisc" localSheetId="0">#REF!</definedName>
    <definedName name="NAVdisc">#REF!</definedName>
    <definedName name="Nbr_of_employees__avg" localSheetId="0">#REF!</definedName>
    <definedName name="Nbr_of_employees__avg">#REF!</definedName>
    <definedName name="Nbr_of_employees__Y_E" localSheetId="0">#REF!</definedName>
    <definedName name="Nbr_of_employees__Y_E">#REF!</definedName>
    <definedName name="Nbr_of_employees_comp_units_Y_E" localSheetId="0">#REF!</definedName>
    <definedName name="Nbr_of_employees_comp_units_Y_E">#REF!</definedName>
    <definedName name="NBREV00" localSheetId="0">#REF!</definedName>
    <definedName name="NBREV00">#REF!</definedName>
    <definedName name="NBREV00PF" localSheetId="0">#REF!</definedName>
    <definedName name="NBREV00PF">#REF!</definedName>
    <definedName name="NBREV01" localSheetId="0">#REF!</definedName>
    <definedName name="NBREV01">#REF!</definedName>
    <definedName name="NBREV98" localSheetId="0">#REF!</definedName>
    <definedName name="NBREV98">#REF!</definedName>
    <definedName name="NBREV99" localSheetId="0">#REF!</definedName>
    <definedName name="NBREV99">#REF!</definedName>
    <definedName name="NBTOW00" localSheetId="0">#REF!</definedName>
    <definedName name="NBTOW00">#REF!</definedName>
    <definedName name="NBTOW01" localSheetId="0">#REF!</definedName>
    <definedName name="NBTOW01">#REF!</definedName>
    <definedName name="NBTOW02" localSheetId="0">#REF!</definedName>
    <definedName name="NBTOW02">#REF!</definedName>
    <definedName name="NBTOW03" localSheetId="0">#REF!</definedName>
    <definedName name="NBTOW03">#REF!</definedName>
    <definedName name="NBTOW98" localSheetId="0">#REF!</definedName>
    <definedName name="NBTOW98">#REF!</definedName>
    <definedName name="NBTOW99" localSheetId="0">#REF!</definedName>
    <definedName name="NBTOW99">#REF!</definedName>
    <definedName name="nck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nck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ncn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ncn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ND_EQ" localSheetId="0">#REF!</definedName>
    <definedName name="ND_EQ">#REF!</definedName>
    <definedName name="NDEBT00" localSheetId="0">#REF!</definedName>
    <definedName name="NDEBT00">#REF!</definedName>
    <definedName name="NDEBT01" localSheetId="0">#REF!</definedName>
    <definedName name="NDEBT01">#REF!</definedName>
    <definedName name="NDEBT02" localSheetId="0">#REF!</definedName>
    <definedName name="NDEBT02">#REF!</definedName>
    <definedName name="NDEBT03" localSheetId="0">#REF!</definedName>
    <definedName name="NDEBT03">#REF!</definedName>
    <definedName name="NDEBT1Q00" localSheetId="0">#REF!</definedName>
    <definedName name="NDEBT1Q00">#REF!</definedName>
    <definedName name="NDEBT2Q00" localSheetId="0">#REF!</definedName>
    <definedName name="NDEBT2Q00">#REF!</definedName>
    <definedName name="NDEBT3Q00" localSheetId="0">#REF!</definedName>
    <definedName name="NDEBT3Q00">#REF!</definedName>
    <definedName name="NDEBT3Q00PFD" localSheetId="0">#REF!</definedName>
    <definedName name="NDEBT3Q00PFD">#REF!</definedName>
    <definedName name="NDEBT4Q00" localSheetId="0">#REF!</definedName>
    <definedName name="NDEBT4Q00">#REF!</definedName>
    <definedName name="NDEBT4Q00PFD" localSheetId="0">#REF!</definedName>
    <definedName name="NDEBT4Q00PFD">#REF!</definedName>
    <definedName name="NDEBT99" localSheetId="0">#REF!</definedName>
    <definedName name="NDEBT99">#REF!</definedName>
    <definedName name="NDEBTPFD00" localSheetId="0">#REF!</definedName>
    <definedName name="NDEBTPFD00">#REF!</definedName>
    <definedName name="NDEBTPFD01" localSheetId="0">#REF!</definedName>
    <definedName name="NDEBTPFD01">#REF!</definedName>
    <definedName name="NDEBTPFD02" localSheetId="0">#REF!</definedName>
    <definedName name="NDEBTPFD02">#REF!</definedName>
    <definedName name="NDEBTPFD03" localSheetId="0">#REF!</definedName>
    <definedName name="NDEBTPFD03">#REF!</definedName>
    <definedName name="NDEBTPFD1Q00" localSheetId="0">#REF!</definedName>
    <definedName name="NDEBTPFD1Q00">#REF!</definedName>
    <definedName name="NDEBTPFD2Q00" localSheetId="0">#REF!</definedName>
    <definedName name="NDEBTPFD2Q00">#REF!</definedName>
    <definedName name="NDEBTPFD99" localSheetId="0">#REF!</definedName>
    <definedName name="NDEBTPFD99">#REF!</definedName>
    <definedName name="ndolph" localSheetId="0">#REF!</definedName>
    <definedName name="ndolph">#REF!</definedName>
    <definedName name="ndxnew" localSheetId="0">#REF!</definedName>
    <definedName name="ndxnew">#REF!</definedName>
    <definedName name="ndxprevious" localSheetId="0">#REF!</definedName>
    <definedName name="ndxprevious">#REF!</definedName>
    <definedName name="NecessaryToFinanceDebt" localSheetId="0">#REF!</definedName>
    <definedName name="NecessaryToFinanceDebt">#REF!</definedName>
    <definedName name="NecessaryToFinanceDebtUMG" localSheetId="0">#REF!</definedName>
    <definedName name="NecessaryToFinanceDebtUMG">#REF!</definedName>
    <definedName name="NecessaryToFinanceEquity" localSheetId="0">#REF!</definedName>
    <definedName name="NecessaryToFinanceEquity">#REF!</definedName>
    <definedName name="Net_adj_for_capitalized_expenses" localSheetId="0">#REF!</definedName>
    <definedName name="Net_adj_for_capitalized_expenses">#REF!</definedName>
    <definedName name="NET_DEBT" localSheetId="0">#REF!</definedName>
    <definedName name="NET_DEBT">#REF!</definedName>
    <definedName name="Net_Income" localSheetId="0">#REF!</definedName>
    <definedName name="Net_Income">#REF!</definedName>
    <definedName name="Net_income_fore" localSheetId="0">#REF!</definedName>
    <definedName name="Net_income_fore">#REF!</definedName>
    <definedName name="Net_income_growth_avg" localSheetId="0">#REF!</definedName>
    <definedName name="Net_income_growth_avg">#REF!</definedName>
    <definedName name="NET_INT" localSheetId="0">#REF!</definedName>
    <definedName name="NET_INT">#REF!</definedName>
    <definedName name="Net_margin" localSheetId="0">#REF!</definedName>
    <definedName name="Net_margin">#REF!</definedName>
    <definedName name="Net_margin_fore" localSheetId="0">#REF!</definedName>
    <definedName name="Net_margin_fore">#REF!</definedName>
    <definedName name="Net_non_recurring_items" localSheetId="0">#REF!</definedName>
    <definedName name="Net_non_recurring_items">#REF!</definedName>
    <definedName name="Net_PPE_growth_fore" localSheetId="0">#REF!</definedName>
    <definedName name="Net_PPE_growth_fore">#REF!</definedName>
    <definedName name="net_profit_1997" localSheetId="0">#REF!</definedName>
    <definedName name="net_profit_1997">#REF!</definedName>
    <definedName name="Net_Profit_97" localSheetId="0">#REF!</definedName>
    <definedName name="Net_Profit_97">#REF!</definedName>
    <definedName name="net_profit_98" localSheetId="0">#REF!</definedName>
    <definedName name="net_profit_98">#REF!</definedName>
    <definedName name="Net_Profit_growth_1997" localSheetId="0">#REF!</definedName>
    <definedName name="Net_Profit_growth_1997">#REF!</definedName>
    <definedName name="Net_Profit_growth_97" localSheetId="0">#REF!</definedName>
    <definedName name="Net_Profit_growth_97">#REF!</definedName>
    <definedName name="Net_sales" localSheetId="0">#REF!</definedName>
    <definedName name="Net_sales">#REF!</definedName>
    <definedName name="Net_sales_DCF" localSheetId="0">#REF!</definedName>
    <definedName name="Net_sales_DCF">#REF!</definedName>
    <definedName name="Net_sales_fore" localSheetId="0">#REF!</definedName>
    <definedName name="Net_sales_fore">#REF!</definedName>
    <definedName name="Net_sales_growth_fore" localSheetId="0">#REF!</definedName>
    <definedName name="Net_sales_growth_fore">#REF!</definedName>
    <definedName name="Net_working_capital" localSheetId="0">#REF!</definedName>
    <definedName name="Net_working_capital">#REF!</definedName>
    <definedName name="Net_working_capital_turns" localSheetId="0">#REF!</definedName>
    <definedName name="Net_working_capital_turns">#REF!</definedName>
    <definedName name="NetCash" localSheetId="0">#REF!</definedName>
    <definedName name="NetCash">#REF!</definedName>
    <definedName name="NetCashFlowFromOperations" localSheetId="0">#REF!</definedName>
    <definedName name="NetCashFlowFromOperations">#REF!</definedName>
    <definedName name="NetCashFromInvesting" localSheetId="0">#REF!</definedName>
    <definedName name="NetCashFromInvesting">#REF!</definedName>
    <definedName name="netdebt" localSheetId="0">#REF!</definedName>
    <definedName name="netdebt">#REF!</definedName>
    <definedName name="NetDebt_02" localSheetId="0">#REF!</definedName>
    <definedName name="NetDebt_02">#REF!</definedName>
    <definedName name="NetDebt_95" localSheetId="0">#REF!</definedName>
    <definedName name="NetDebt_95">#REF!</definedName>
    <definedName name="NetDebt_96" localSheetId="0">#REF!</definedName>
    <definedName name="NetDebt_96">#REF!</definedName>
    <definedName name="NETDEBT01" localSheetId="0">#REF!</definedName>
    <definedName name="NETDEBT01">#REF!</definedName>
    <definedName name="NetDebt01AACB" localSheetId="0">#REF!</definedName>
    <definedName name="NetDebt01AACB">#REF!</definedName>
    <definedName name="NetDebt01AEN" localSheetId="0">#REF!</definedName>
    <definedName name="NetDebt01AEN">#REF!</definedName>
    <definedName name="NetDebt01AOL" localSheetId="0">#REF!</definedName>
    <definedName name="NetDebt01AOL">#REF!</definedName>
    <definedName name="NetDebt01BBI" localSheetId="0">#REF!</definedName>
    <definedName name="NetDebt01BBI">#REF!</definedName>
    <definedName name="NetDebt01CRWN" localSheetId="0">#REF!</definedName>
    <definedName name="NetDebt01CRWN">#REF!</definedName>
    <definedName name="NetDebt01DIS" localSheetId="0">#REF!</definedName>
    <definedName name="NetDebt01DIS">#REF!</definedName>
    <definedName name="NetDebt01FOX" localSheetId="0">#REF!</definedName>
    <definedName name="NetDebt01FOX">#REF!</definedName>
    <definedName name="NetDebt01HLYW" localSheetId="0">#REF!</definedName>
    <definedName name="NetDebt01HLYW">#REF!</definedName>
    <definedName name="NetDebt01IMAX" localSheetId="0">#REF!</definedName>
    <definedName name="NetDebt01IMAX">#REF!</definedName>
    <definedName name="NetDebt01MGM" localSheetId="0">#REF!</definedName>
    <definedName name="NetDebt01MGM">#REF!</definedName>
    <definedName name="NetDebt01NWS" localSheetId="0">#REF!</definedName>
    <definedName name="NetDebt01NWS">#REF!</definedName>
    <definedName name="NetDebt01NWSA" localSheetId="0">#REF!</definedName>
    <definedName name="NetDebt01NWSA">#REF!</definedName>
    <definedName name="NetDebt01NWSAexFOX" localSheetId="0">#REF!</definedName>
    <definedName name="NetDebt01NWSAexFOX">#REF!</definedName>
    <definedName name="NetDebt01RMG" localSheetId="0">#REF!</definedName>
    <definedName name="NetDebt01RMG">#REF!</definedName>
    <definedName name="NetDebt01USAI" localSheetId="0">#REF!</definedName>
    <definedName name="NetDebt01USAI">#REF!</definedName>
    <definedName name="NetDebt01V" localSheetId="0">#REF!</definedName>
    <definedName name="NetDebt01V">#REF!</definedName>
    <definedName name="NetDebt01VIAB" localSheetId="0">#REF!</definedName>
    <definedName name="NetDebt01VIAB">#REF!</definedName>
    <definedName name="netdebt2002" localSheetId="0">#REF!</definedName>
    <definedName name="netdebt2002">#REF!</definedName>
    <definedName name="NetDebt2003MGM" localSheetId="0">#REF!</definedName>
    <definedName name="NetDebt2003MGM">#REF!</definedName>
    <definedName name="NetDebtPerShare" localSheetId="0">#REF!</definedName>
    <definedName name="NetDebtPerShare">#REF!</definedName>
    <definedName name="netinc00" localSheetId="0">#REF!</definedName>
    <definedName name="netinc00">#REF!</definedName>
    <definedName name="netinc01" localSheetId="0">#REF!</definedName>
    <definedName name="netinc01">#REF!</definedName>
    <definedName name="NetInc01_AACB" localSheetId="0">#REF!</definedName>
    <definedName name="NetInc01_AACB">#REF!</definedName>
    <definedName name="NetInc01_AEN" localSheetId="0">#REF!</definedName>
    <definedName name="NetInc01_AEN">#REF!</definedName>
    <definedName name="NetInc01_AOL" localSheetId="0">#REF!</definedName>
    <definedName name="NetInc01_AOL">#REF!</definedName>
    <definedName name="NetInc01_BBI" localSheetId="0">#REF!</definedName>
    <definedName name="NetInc01_BBI">#REF!</definedName>
    <definedName name="NetInc01_CRWN" localSheetId="0">#REF!</definedName>
    <definedName name="NetInc01_CRWN">#REF!</definedName>
    <definedName name="NetInc01_DIS" localSheetId="0">#REF!</definedName>
    <definedName name="NetInc01_DIS">#REF!</definedName>
    <definedName name="NetInc01_FOX" localSheetId="0">#REF!</definedName>
    <definedName name="NetInc01_FOX">#REF!</definedName>
    <definedName name="NetInc01_HLYW" localSheetId="0">#REF!</definedName>
    <definedName name="NetInc01_HLYW">#REF!</definedName>
    <definedName name="NetInc01_IMAX" localSheetId="0">#REF!</definedName>
    <definedName name="NetInc01_IMAX">#REF!</definedName>
    <definedName name="NetInc01_MGM" localSheetId="0">#REF!</definedName>
    <definedName name="NetInc01_MGM">#REF!</definedName>
    <definedName name="NetInc01_NWS" localSheetId="0">#REF!</definedName>
    <definedName name="NetInc01_NWS">#REF!</definedName>
    <definedName name="NetInc01_NWSA" localSheetId="0">#REF!</definedName>
    <definedName name="NetInc01_NWSA">#REF!</definedName>
    <definedName name="NetInc01_RMG" localSheetId="0">#REF!</definedName>
    <definedName name="NetInc01_RMG">#REF!</definedName>
    <definedName name="NetInc01_VIAB" localSheetId="0">#REF!</definedName>
    <definedName name="NetInc01_VIAB">#REF!</definedName>
    <definedName name="NetInc02_AACB" localSheetId="0">#REF!</definedName>
    <definedName name="NetInc02_AACB">#REF!</definedName>
    <definedName name="NetInc03_AACB" localSheetId="0">#REF!</definedName>
    <definedName name="NetInc03_AACB">#REF!</definedName>
    <definedName name="Netinc94" localSheetId="0">#REF!</definedName>
    <definedName name="Netinc94">#REF!</definedName>
    <definedName name="Netinc95" localSheetId="0">#REF!</definedName>
    <definedName name="Netinc95">#REF!</definedName>
    <definedName name="Netinc96" localSheetId="0">#REF!</definedName>
    <definedName name="Netinc96">#REF!</definedName>
    <definedName name="netinc98" localSheetId="0">#REF!</definedName>
    <definedName name="netinc98">#REF!</definedName>
    <definedName name="netinc99" localSheetId="0">#REF!</definedName>
    <definedName name="netinc99">#REF!</definedName>
    <definedName name="NetIncome" localSheetId="0">#REF!</definedName>
    <definedName name="NetIncome">#REF!</definedName>
    <definedName name="NetIncome_00" localSheetId="0">#REF!</definedName>
    <definedName name="NetIncome_00">#REF!</definedName>
    <definedName name="NetIncome_01" localSheetId="0">#REF!</definedName>
    <definedName name="NetIncome_01">#REF!</definedName>
    <definedName name="NetIncome_02" localSheetId="0">#REF!</definedName>
    <definedName name="NetIncome_02">#REF!</definedName>
    <definedName name="NetIncome_03" localSheetId="0">#REF!</definedName>
    <definedName name="NetIncome_03">#REF!</definedName>
    <definedName name="NetIncome_04" localSheetId="0">#REF!</definedName>
    <definedName name="NetIncome_04">#REF!</definedName>
    <definedName name="NetIncome_05" localSheetId="0">#REF!</definedName>
    <definedName name="NetIncome_05">#REF!</definedName>
    <definedName name="NetIncome_06" localSheetId="0">#REF!</definedName>
    <definedName name="NetIncome_06">#REF!</definedName>
    <definedName name="NetIncome_07" localSheetId="0">#REF!</definedName>
    <definedName name="NetIncome_07">#REF!</definedName>
    <definedName name="NetIncome_08" localSheetId="0">#REF!</definedName>
    <definedName name="NetIncome_08">#REF!</definedName>
    <definedName name="NetIncome_96" localSheetId="0">#REF!</definedName>
    <definedName name="NetIncome_96">#REF!</definedName>
    <definedName name="NetIncome_97" localSheetId="0">#REF!</definedName>
    <definedName name="NetIncome_97">#REF!</definedName>
    <definedName name="NetIncome_98" localSheetId="0">#REF!</definedName>
    <definedName name="NetIncome_98">#REF!</definedName>
    <definedName name="NetIncome_99" localSheetId="0">#REF!</definedName>
    <definedName name="NetIncome_99">#REF!</definedName>
    <definedName name="NetIncomeBeforeExtraordinaries" localSheetId="0">#REF!</definedName>
    <definedName name="NetIncomeBeforeExtraordinaries">#REF!</definedName>
    <definedName name="NetIncomeCommonStock" localSheetId="0">#REF!</definedName>
    <definedName name="NetIncomeCommonStock">#REF!</definedName>
    <definedName name="NetIncomePostGW" localSheetId="0">#REF!</definedName>
    <definedName name="NetIncomePostGW">#REF!</definedName>
    <definedName name="NetIncomePreGW" localSheetId="0">#REF!</definedName>
    <definedName name="NetIncomePreGW">#REF!</definedName>
    <definedName name="NetIncometocommon" localSheetId="0">#REF!</definedName>
    <definedName name="NetIncometocommon">#REF!</definedName>
    <definedName name="NetIncPG01_AACB" localSheetId="0">#REF!</definedName>
    <definedName name="NetIncPG01_AACB">#REF!</definedName>
    <definedName name="NetIncPG01_AOL" localSheetId="0">#REF!</definedName>
    <definedName name="NetIncPG01_AOL">#REF!</definedName>
    <definedName name="NetIncPG01_BBI" localSheetId="0">#REF!</definedName>
    <definedName name="NetIncPG01_BBI">#REF!</definedName>
    <definedName name="NetIncPG01_CRWN" localSheetId="0">#REF!</definedName>
    <definedName name="NetIncPG01_CRWN">#REF!</definedName>
    <definedName name="NetIncPG01_DIS" localSheetId="0">#REF!</definedName>
    <definedName name="NetIncPG01_DIS">#REF!</definedName>
    <definedName name="NetIncPG01_HLYW" localSheetId="0">#REF!</definedName>
    <definedName name="NetIncPG01_HLYW">#REF!</definedName>
    <definedName name="NetIncPG01_IMAX" localSheetId="0">#REF!</definedName>
    <definedName name="NetIncPG01_IMAX">#REF!</definedName>
    <definedName name="NetIncPG01_MGM" localSheetId="0">#REF!</definedName>
    <definedName name="NetIncPG01_MGM">#REF!</definedName>
    <definedName name="NetIncPG01_RMG" localSheetId="0">#REF!</definedName>
    <definedName name="NetIncPG01_RMG">#REF!</definedName>
    <definedName name="NetIncPG01_VIAB" localSheetId="0">#REF!</definedName>
    <definedName name="NetIncPG01_VIAB">#REF!</definedName>
    <definedName name="NetIncPG02_AACB" localSheetId="0">#REF!</definedName>
    <definedName name="NetIncPG02_AACB">#REF!</definedName>
    <definedName name="NetIncPG03_AACB" localSheetId="0">#REF!</definedName>
    <definedName name="NetIncPG03_AACB">#REF!</definedName>
    <definedName name="netint02" localSheetId="0">#REF!</definedName>
    <definedName name="netint02">#REF!</definedName>
    <definedName name="netint03" localSheetId="0">#REF!</definedName>
    <definedName name="netint03">#REF!</definedName>
    <definedName name="netint96" localSheetId="0">#REF!</definedName>
    <definedName name="netint96">#REF!</definedName>
    <definedName name="NetInterest00" localSheetId="0">#REF!</definedName>
    <definedName name="NetInterest00">#REF!</definedName>
    <definedName name="NetInterest01" localSheetId="0">#REF!</definedName>
    <definedName name="NetInterest01">#REF!</definedName>
    <definedName name="NetInterest02" localSheetId="0">#REF!</definedName>
    <definedName name="NetInterest02">#REF!</definedName>
    <definedName name="netinterest03" localSheetId="0">#REF!</definedName>
    <definedName name="netinterest03">#REF!</definedName>
    <definedName name="NetInterest97" localSheetId="0">#REF!</definedName>
    <definedName name="NetInterest97">#REF!</definedName>
    <definedName name="NetInterest98" localSheetId="0">#REF!</definedName>
    <definedName name="NetInterest98">#REF!</definedName>
    <definedName name="NetInterest99" localSheetId="0">#REF!</definedName>
    <definedName name="NetInterest99">#REF!</definedName>
    <definedName name="NetProfit_00" localSheetId="0">#REF!</definedName>
    <definedName name="NetProfit_00">#REF!</definedName>
    <definedName name="NetProfit_01" localSheetId="0">#REF!</definedName>
    <definedName name="NetProfit_01">#REF!</definedName>
    <definedName name="NetProfit_92" localSheetId="0">#REF!</definedName>
    <definedName name="NetProfit_92">#REF!</definedName>
    <definedName name="NetProfit_93" localSheetId="0">#REF!</definedName>
    <definedName name="NetProfit_93">#REF!</definedName>
    <definedName name="NetProfit_94" localSheetId="0">#REF!</definedName>
    <definedName name="NetProfit_94">#REF!</definedName>
    <definedName name="NetProfit_95" localSheetId="0">#REF!</definedName>
    <definedName name="NetProfit_95">#REF!</definedName>
    <definedName name="NetProfit_96" localSheetId="0">#REF!</definedName>
    <definedName name="NetProfit_96">#REF!</definedName>
    <definedName name="NetProfit_97" localSheetId="0">#REF!</definedName>
    <definedName name="NetProfit_97">#REF!</definedName>
    <definedName name="NetProfit_98" localSheetId="0">#REF!</definedName>
    <definedName name="NetProfit_98">#REF!</definedName>
    <definedName name="NetProfit_99" localSheetId="0">#REF!</definedName>
    <definedName name="NetProfit_99">#REF!</definedName>
    <definedName name="NETSCREEN_DISCOUNT">50%</definedName>
    <definedName name="NETSCREEN_U" localSheetId="0">#REF!</definedName>
    <definedName name="NETSCREEN_U">#REF!</definedName>
    <definedName name="NetWC_turns_fore" localSheetId="0">#REF!</definedName>
    <definedName name="NetWC_turns_fore">#REF!</definedName>
    <definedName name="new_chart_index" localSheetId="0">#REF!</definedName>
    <definedName name="new_chart_index">#REF!</definedName>
    <definedName name="new_chart_range" localSheetId="0">#REF!</definedName>
    <definedName name="new_chart_range">#REF!</definedName>
    <definedName name="NewCo_EPS_DataTable_Horizontal" localSheetId="0">#REF!</definedName>
    <definedName name="NewCo_EPS_DataTable_Horizontal">#REF!</definedName>
    <definedName name="NewCo_EPS_DataTable_Vertical" localSheetId="0">#REF!</definedName>
    <definedName name="NewCo_EPS_DataTable_Vertical">#REF!</definedName>
    <definedName name="NewInvestor" localSheetId="0">#REF!</definedName>
    <definedName name="NewInvestor">#REF!</definedName>
    <definedName name="newlib_ds" localSheetId="0">#REF!</definedName>
    <definedName name="newlib_ds">#REF!</definedName>
    <definedName name="newlib_sedol" localSheetId="0">#REF!</definedName>
    <definedName name="newlib_sedol">#REF!</definedName>
    <definedName name="NewRange" hidden="1">#N/A</definedName>
    <definedName name="NEWSHRCAPITAL" localSheetId="0">#REF!</definedName>
    <definedName name="NEWSHRCAPITAL">#REF!</definedName>
    <definedName name="NEWSPAPERS" localSheetId="0">#REF!</definedName>
    <definedName name="NEWSPAPERS">#REF!</definedName>
    <definedName name="next_earnings_release_date" localSheetId="0">#REF!</definedName>
    <definedName name="next_earnings_release_date">#REF!</definedName>
    <definedName name="next_results_type" localSheetId="0">#REF!</definedName>
    <definedName name="next_results_type">#REF!</definedName>
    <definedName name="nihao" localSheetId="0" hidden="1">{"'Check Request'!$A$1:$BF$37"}</definedName>
    <definedName name="nihao" hidden="1">{"'Check Request'!$A$1:$BF$37"}</definedName>
    <definedName name="NIIhqBalanceSheet" localSheetId="0">#REF!</definedName>
    <definedName name="NIIhqBalanceSheet">#REF!</definedName>
    <definedName name="NIIhqCashFlow" localSheetId="0">#REF!</definedName>
    <definedName name="NIIhqCashFlow">#REF!</definedName>
    <definedName name="NIIhqIncomeStatement" localSheetId="0">#REF!</definedName>
    <definedName name="NIIhqIncomeStatement">#REF!</definedName>
    <definedName name="NINT00" localSheetId="0">#REF!</definedName>
    <definedName name="NINT00">#REF!</definedName>
    <definedName name="NINT00PF" localSheetId="0">#REF!</definedName>
    <definedName name="NINT00PF">#REF!</definedName>
    <definedName name="NINT01" localSheetId="0">#REF!</definedName>
    <definedName name="NINT01">#REF!</definedName>
    <definedName name="NINT02" localSheetId="0">#REF!</definedName>
    <definedName name="NINT02">#REF!</definedName>
    <definedName name="NINT03" localSheetId="0">#REF!</definedName>
    <definedName name="NINT03">#REF!</definedName>
    <definedName name="NINT98" localSheetId="0">#REF!</definedName>
    <definedName name="NINT98">#REF!</definedName>
    <definedName name="NINT99" localSheetId="0">#REF!</definedName>
    <definedName name="NINT99">#REF!</definedName>
    <definedName name="nio_00" localSheetId="0">#REF!</definedName>
    <definedName name="nio_00">#REF!</definedName>
    <definedName name="nio_95" localSheetId="0">#REF!</definedName>
    <definedName name="nio_95">#REF!</definedName>
    <definedName name="nio_96" localSheetId="0">#REF!</definedName>
    <definedName name="nio_96">#REF!</definedName>
    <definedName name="nio_97" localSheetId="0">#REF!</definedName>
    <definedName name="nio_97">#REF!</definedName>
    <definedName name="nio_98" localSheetId="0">#REF!</definedName>
    <definedName name="nio_98">#REF!</definedName>
    <definedName name="NKYcurrent" localSheetId="0">#REF!</definedName>
    <definedName name="NKYcurrent">#REF!</definedName>
    <definedName name="NKYprevious" localSheetId="0">#REF!</definedName>
    <definedName name="NKYprevious">#REF!</definedName>
    <definedName name="NL" localSheetId="0">#REF!</definedName>
    <definedName name="NL">#REF!</definedName>
    <definedName name="NLDIVEST" localSheetId="0">#REF!</definedName>
    <definedName name="NLDIVEST">#REF!</definedName>
    <definedName name="NM">"NM "</definedName>
    <definedName name="nmnmm" localSheetId="0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nmnmm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NO_YEARS" localSheetId="0">#REF!</definedName>
    <definedName name="NO_YEARS">#REF!</definedName>
    <definedName name="nod" localSheetId="0">#REF!</definedName>
    <definedName name="nod">#REF!</definedName>
    <definedName name="nod_pd" localSheetId="0">#REF!</definedName>
    <definedName name="nod_pd">#REF!</definedName>
    <definedName name="nols" localSheetId="0">#REF!</definedName>
    <definedName name="nols">#REF!</definedName>
    <definedName name="Non_E_shr01AACB" localSheetId="0">#REF!</definedName>
    <definedName name="Non_E_shr01AACB">#REF!</definedName>
    <definedName name="Non_E_shr01AEN" localSheetId="0">#REF!</definedName>
    <definedName name="Non_E_shr01AEN">#REF!</definedName>
    <definedName name="Non_E_shr01AOL" localSheetId="0">#REF!</definedName>
    <definedName name="Non_E_shr01AOL">#REF!</definedName>
    <definedName name="Non_E_shr01BBI" localSheetId="0">#REF!</definedName>
    <definedName name="Non_E_shr01BBI">#REF!</definedName>
    <definedName name="Non_E_shr01CRWN" localSheetId="0">#REF!</definedName>
    <definedName name="Non_E_shr01CRWN">#REF!</definedName>
    <definedName name="Non_E_shr01DIS" localSheetId="0">#REF!</definedName>
    <definedName name="Non_E_shr01DIS">#REF!</definedName>
    <definedName name="Non_E_shr01FOX" localSheetId="0">#REF!</definedName>
    <definedName name="Non_E_shr01FOX">#REF!</definedName>
    <definedName name="Non_E_shr01HLYW" localSheetId="0">#REF!</definedName>
    <definedName name="Non_E_shr01HLYW">#REF!</definedName>
    <definedName name="Non_E_shr01IMAX" localSheetId="0">#REF!</definedName>
    <definedName name="Non_E_shr01IMAX">#REF!</definedName>
    <definedName name="Non_E_shr01MGM" localSheetId="0">#REF!</definedName>
    <definedName name="Non_E_shr01MGM">#REF!</definedName>
    <definedName name="Non_E_shr01NWS" localSheetId="0">#REF!</definedName>
    <definedName name="Non_E_shr01NWS">#REF!</definedName>
    <definedName name="Non_E_shr01NWSA" localSheetId="0">#REF!</definedName>
    <definedName name="Non_E_shr01NWSA">#REF!</definedName>
    <definedName name="Non_E_shr01NWSAexFOX" localSheetId="0">#REF!</definedName>
    <definedName name="Non_E_shr01NWSAexFOX">#REF!</definedName>
    <definedName name="Non_E_shr01RMG" localSheetId="0">#REF!</definedName>
    <definedName name="Non_E_shr01RMG">#REF!</definedName>
    <definedName name="Non_E_shr01USAI" localSheetId="0">#REF!</definedName>
    <definedName name="Non_E_shr01USAI">#REF!</definedName>
    <definedName name="Non_E_shr01V" localSheetId="0">#REF!</definedName>
    <definedName name="Non_E_shr01V">#REF!</definedName>
    <definedName name="Non_E_shr01VIAB" localSheetId="0">#REF!</definedName>
    <definedName name="Non_E_shr01VIAB">#REF!</definedName>
    <definedName name="Non_E01AACB" localSheetId="0">#REF!</definedName>
    <definedName name="Non_E01AACB">#REF!</definedName>
    <definedName name="Non_E01AEN" localSheetId="0">#REF!</definedName>
    <definedName name="Non_E01AEN">#REF!</definedName>
    <definedName name="Non_E01AOL" localSheetId="0">#REF!</definedName>
    <definedName name="Non_E01AOL">#REF!</definedName>
    <definedName name="Non_E01BBI" localSheetId="0">#REF!</definedName>
    <definedName name="Non_E01BBI">#REF!</definedName>
    <definedName name="Non_E01CRWN" localSheetId="0">#REF!</definedName>
    <definedName name="Non_E01CRWN">#REF!</definedName>
    <definedName name="Non_E01DIS" localSheetId="0">#REF!</definedName>
    <definedName name="Non_E01DIS">#REF!</definedName>
    <definedName name="Non_E01FOX" localSheetId="0">#REF!</definedName>
    <definedName name="Non_E01FOX">#REF!</definedName>
    <definedName name="Non_E01HLYW" localSheetId="0">#REF!</definedName>
    <definedName name="Non_E01HLYW">#REF!</definedName>
    <definedName name="Non_E01IMAX" localSheetId="0">#REF!</definedName>
    <definedName name="Non_E01IMAX">#REF!</definedName>
    <definedName name="Non_E01MGM" localSheetId="0">#REF!</definedName>
    <definedName name="Non_E01MGM">#REF!</definedName>
    <definedName name="Non_E01NWS" localSheetId="0">#REF!</definedName>
    <definedName name="Non_E01NWS">#REF!</definedName>
    <definedName name="Non_E01NWSA" localSheetId="0">#REF!</definedName>
    <definedName name="Non_E01NWSA">#REF!</definedName>
    <definedName name="Non_E01NWSAexFOX" localSheetId="0">#REF!</definedName>
    <definedName name="Non_E01NWSAexFOX">#REF!</definedName>
    <definedName name="Non_E01RMG" localSheetId="0">#REF!</definedName>
    <definedName name="Non_E01RMG">#REF!</definedName>
    <definedName name="Non_E01USAI" localSheetId="0">#REF!</definedName>
    <definedName name="Non_E01USAI">#REF!</definedName>
    <definedName name="Non_E01V" localSheetId="0">#REF!</definedName>
    <definedName name="Non_E01V">#REF!</definedName>
    <definedName name="Non_E01VIAB" localSheetId="0">#REF!</definedName>
    <definedName name="Non_E01VIAB">#REF!</definedName>
    <definedName name="Non_Opg_Income_Fm" localSheetId="0">#REF!</definedName>
    <definedName name="Non_Opg_Income_Fm">#REF!</definedName>
    <definedName name="Non_recurring_costs" localSheetId="0">#REF!</definedName>
    <definedName name="Non_recurring_costs">#REF!</definedName>
    <definedName name="Non_recurring_income" localSheetId="0">#REF!</definedName>
    <definedName name="Non_recurring_income">#REF!</definedName>
    <definedName name="Non_usage" localSheetId="0">#REF!</definedName>
    <definedName name="Non_usage">#REF!</definedName>
    <definedName name="NonE03MGM" localSheetId="0">#REF!</definedName>
    <definedName name="NonE03MGM">#REF!</definedName>
    <definedName name="none1" localSheetId="0">#REF!</definedName>
    <definedName name="none1">#REF!</definedName>
    <definedName name="none2" localSheetId="0">#REF!</definedName>
    <definedName name="none2">#REF!</definedName>
    <definedName name="none3" localSheetId="0">#REF!</definedName>
    <definedName name="none3">#REF!</definedName>
    <definedName name="none4" localSheetId="0">#REF!</definedName>
    <definedName name="none4">#REF!</definedName>
    <definedName name="none5" localSheetId="0">#REF!</definedName>
    <definedName name="none5">#REF!</definedName>
    <definedName name="none6" localSheetId="0">#REF!</definedName>
    <definedName name="none6">#REF!</definedName>
    <definedName name="none7" localSheetId="0">#REF!</definedName>
    <definedName name="none7">#REF!</definedName>
    <definedName name="nonebitda00" localSheetId="0">#REF!</definedName>
    <definedName name="nonebitda00">#REF!</definedName>
    <definedName name="nonebitda01" localSheetId="0">#REF!</definedName>
    <definedName name="nonebitda01">#REF!</definedName>
    <definedName name="nonebitda02" localSheetId="0">#REF!</definedName>
    <definedName name="nonebitda02">#REF!</definedName>
    <definedName name="nonebitda200" localSheetId="0">#REF!</definedName>
    <definedName name="nonebitda200">#REF!</definedName>
    <definedName name="nonebitda201" localSheetId="0">#REF!</definedName>
    <definedName name="nonebitda201">#REF!</definedName>
    <definedName name="nonebitda202" localSheetId="0">#REF!</definedName>
    <definedName name="nonebitda202">#REF!</definedName>
    <definedName name="nonepershare00" localSheetId="0">#REF!</definedName>
    <definedName name="nonepershare00">#REF!</definedName>
    <definedName name="nonepershare01" localSheetId="0">#REF!</definedName>
    <definedName name="nonepershare01">#REF!</definedName>
    <definedName name="nonepershare02" localSheetId="0">#REF!</definedName>
    <definedName name="nonepershare02">#REF!</definedName>
    <definedName name="NonOpOtherExExtraordinaries" localSheetId="0">#REF!</definedName>
    <definedName name="NonOpOtherExExtraordinaries">#REF!</definedName>
    <definedName name="NonOpOtherExIncomeTaxes" localSheetId="0">#REF!</definedName>
    <definedName name="NonOpOtherExIncomeTaxes">#REF!</definedName>
    <definedName name="NONREG" localSheetId="0">#REF!</definedName>
    <definedName name="NONREG">#REF!</definedName>
    <definedName name="NOPAT" localSheetId="0">#REF!</definedName>
    <definedName name="NOPAT">#REF!</definedName>
    <definedName name="NOPAT_DCF" localSheetId="0">#REF!</definedName>
    <definedName name="NOPAT_DCF">#REF!</definedName>
    <definedName name="NOPAT_fore" localSheetId="0">#REF!</definedName>
    <definedName name="NOPAT_fore">#REF!</definedName>
    <definedName name="NOPAT_growth_avg" localSheetId="0">#REF!</definedName>
    <definedName name="NOPAT_growth_avg">#REF!</definedName>
    <definedName name="NOPAT_margin" localSheetId="0">#REF!</definedName>
    <definedName name="NOPAT_margin">#REF!</definedName>
    <definedName name="NOPAT_margin_fore" localSheetId="0">#REF!</definedName>
    <definedName name="NOPAT_margin_fore">#REF!</definedName>
    <definedName name="NOPAT_Share" localSheetId="0">#REF!</definedName>
    <definedName name="NOPAT_Share">#REF!</definedName>
    <definedName name="NOPBT" localSheetId="0">#REF!</definedName>
    <definedName name="NOPBT">#REF!</definedName>
    <definedName name="NOPBT_fore" localSheetId="0">#REF!</definedName>
    <definedName name="NOPBT_fore">#REF!</definedName>
    <definedName name="Norm_forecast_11_15" localSheetId="0">#REF!</definedName>
    <definedName name="Norm_forecast_11_15">#REF!</definedName>
    <definedName name="Norm_forecast_16_25" localSheetId="0">#REF!</definedName>
    <definedName name="Norm_forecast_16_25">#REF!</definedName>
    <definedName name="Norm_forecast_4_5" localSheetId="0">#REF!</definedName>
    <definedName name="Norm_forecast_4_5">#REF!</definedName>
    <definedName name="Norm_forecast_6_10" localSheetId="0">#REF!</definedName>
    <definedName name="Norm_forecast_6_10">#REF!</definedName>
    <definedName name="Normalized_Income_Statement">"IS_Annual"</definedName>
    <definedName name="north" localSheetId="0">#REF!</definedName>
    <definedName name="north">#REF!</definedName>
    <definedName name="North_America" localSheetId="0">#REF!</definedName>
    <definedName name="North_America">#REF!</definedName>
    <definedName name="North_America_w" localSheetId="0">#REF!</definedName>
    <definedName name="North_America_w">#REF!</definedName>
    <definedName name="NOSH" localSheetId="0">#REF!</definedName>
    <definedName name="NOSH">#REF!</definedName>
    <definedName name="NoShares" localSheetId="0">#REF!</definedName>
    <definedName name="NoShares">#REF!</definedName>
    <definedName name="Notes" localSheetId="0">#REF!</definedName>
    <definedName name="Notes">#REF!</definedName>
    <definedName name="NP" localSheetId="0">#REF!</definedName>
    <definedName name="NP">#REF!</definedName>
    <definedName name="npat00" localSheetId="0">#REF!</definedName>
    <definedName name="npat00">#REF!</definedName>
    <definedName name="npat01" localSheetId="0">#REF!</definedName>
    <definedName name="npat01">#REF!</definedName>
    <definedName name="npat98" localSheetId="0">#REF!</definedName>
    <definedName name="npat98">#REF!</definedName>
    <definedName name="npat99" localSheetId="0">#REF!</definedName>
    <definedName name="npat99">#REF!</definedName>
    <definedName name="NPBT89" localSheetId="0">#REF!</definedName>
    <definedName name="NPBT89">#REF!</definedName>
    <definedName name="NPBT90" localSheetId="0">#REF!</definedName>
    <definedName name="NPBT90">#REF!</definedName>
    <definedName name="NPBT91" localSheetId="0">#REF!</definedName>
    <definedName name="NPBT91">#REF!</definedName>
    <definedName name="NPBT92" localSheetId="0">#REF!</definedName>
    <definedName name="NPBT92">#REF!</definedName>
    <definedName name="NPBT93" localSheetId="0">#REF!</definedName>
    <definedName name="NPBT93">#REF!</definedName>
    <definedName name="NPBT94" localSheetId="0">#REF!</definedName>
    <definedName name="NPBT94">#REF!</definedName>
    <definedName name="NPBT95" localSheetId="0">#REF!</definedName>
    <definedName name="NPBT95">#REF!</definedName>
    <definedName name="NPLvsNAL" localSheetId="0">#REF!</definedName>
    <definedName name="NPLvsNAL">#REF!</definedName>
    <definedName name="NPT_1" localSheetId="0">#REF!</definedName>
    <definedName name="NPT_1">#REF!</definedName>
    <definedName name="NPT_2" localSheetId="0">#REF!</definedName>
    <definedName name="NPT_2">#REF!</definedName>
    <definedName name="NPT_P" localSheetId="0">#REF!</definedName>
    <definedName name="NPT_P">#REF!</definedName>
    <definedName name="nr" localSheetId="0">#REF!</definedName>
    <definedName name="nr">#REF!</definedName>
    <definedName name="NSCASE" localSheetId="0">#REF!</definedName>
    <definedName name="NSCASE">#REF!</definedName>
    <definedName name="Number_of_Shares" localSheetId="0">#REF!</definedName>
    <definedName name="Number_of_Shares">#REF!</definedName>
    <definedName name="Number_ordinary_shares" localSheetId="0">#REF!</definedName>
    <definedName name="Number_ordinary_shares">#REF!</definedName>
    <definedName name="NumCUSIP" localSheetId="0">{1}</definedName>
    <definedName name="NumCUSIP">{1}</definedName>
    <definedName name="NumCUSIPMissing" localSheetId="0">{0}</definedName>
    <definedName name="NumCUSIPMissing">{0}</definedName>
    <definedName name="NumInst" localSheetId="0">{126}</definedName>
    <definedName name="NumInst">{126}</definedName>
    <definedName name="NWC" localSheetId="0">#REF!</definedName>
    <definedName name="NWC">#REF!</definedName>
    <definedName name="nwsBOOK00" localSheetId="0">#REF!</definedName>
    <definedName name="nwsBOOK00">#REF!</definedName>
    <definedName name="nwsBOOK01" localSheetId="0">#REF!</definedName>
    <definedName name="nwsBOOK01">#REF!</definedName>
    <definedName name="nwsBOOK02" localSheetId="0">#REF!</definedName>
    <definedName name="nwsBOOK02">#REF!</definedName>
    <definedName name="nwsBOOK03" localSheetId="0">#REF!</definedName>
    <definedName name="nwsBOOK03">#REF!</definedName>
    <definedName name="nwsBOOK98" localSheetId="0">#REF!</definedName>
    <definedName name="nwsBOOK98">#REF!</definedName>
    <definedName name="nwsBOOK99" localSheetId="0">#REF!</definedName>
    <definedName name="nwsBOOK99">#REF!</definedName>
    <definedName name="nwsFE00" localSheetId="0">#REF!</definedName>
    <definedName name="nwsFE00">#REF!</definedName>
    <definedName name="nwsFE01" localSheetId="0">#REF!</definedName>
    <definedName name="nwsFE01">#REF!</definedName>
    <definedName name="nwsFE02" localSheetId="0">#REF!</definedName>
    <definedName name="nwsFE02">#REF!</definedName>
    <definedName name="nwsFE03" localSheetId="0">#REF!</definedName>
    <definedName name="nwsFE03">#REF!</definedName>
    <definedName name="nwsFE98" localSheetId="0">#REF!</definedName>
    <definedName name="nwsFE98">#REF!</definedName>
    <definedName name="nwsFE99" localSheetId="0">#REF!</definedName>
    <definedName name="nwsFE99">#REF!</definedName>
    <definedName name="nwsFXNEWS00" localSheetId="0">#REF!</definedName>
    <definedName name="nwsFXNEWS00">#REF!</definedName>
    <definedName name="nwsFXNEWS01" localSheetId="0">#REF!</definedName>
    <definedName name="nwsFXNEWS01">#REF!</definedName>
    <definedName name="nwsFXNEWS02" localSheetId="0">#REF!</definedName>
    <definedName name="nwsFXNEWS02">#REF!</definedName>
    <definedName name="nwsFXNEWS98" localSheetId="0">#REF!</definedName>
    <definedName name="nwsFXNEWS98">#REF!</definedName>
    <definedName name="nwsFXNEWS99" localSheetId="0">#REF!</definedName>
    <definedName name="nwsFXNEWS99">#REF!</definedName>
    <definedName name="nwsMAG00" localSheetId="0">#REF!</definedName>
    <definedName name="nwsMAG00">#REF!</definedName>
    <definedName name="nwsMAG01" localSheetId="0">#REF!</definedName>
    <definedName name="nwsMAG01">#REF!</definedName>
    <definedName name="nwsMAG02" localSheetId="0">#REF!</definedName>
    <definedName name="nwsMAG02">#REF!</definedName>
    <definedName name="nwsMAG03" localSheetId="0">#REF!</definedName>
    <definedName name="nwsMAG03">#REF!</definedName>
    <definedName name="nwsMAG98" localSheetId="0">#REF!</definedName>
    <definedName name="nwsMAG98">#REF!</definedName>
    <definedName name="nwsMAG99" localSheetId="0">#REF!</definedName>
    <definedName name="nwsMAG99">#REF!</definedName>
    <definedName name="nwsNET00" localSheetId="0">#REF!</definedName>
    <definedName name="nwsNET00">#REF!</definedName>
    <definedName name="nwsNET01" localSheetId="0">#REF!</definedName>
    <definedName name="nwsNET01">#REF!</definedName>
    <definedName name="nwsNET02" localSheetId="0">#REF!</definedName>
    <definedName name="nwsNET02">#REF!</definedName>
    <definedName name="nwsNET98" localSheetId="0">#REF!</definedName>
    <definedName name="nwsNET98">#REF!</definedName>
    <definedName name="nwsNET99" localSheetId="0">#REF!</definedName>
    <definedName name="nwsNET99">#REF!</definedName>
    <definedName name="nwsNEWS00" localSheetId="0">#REF!</definedName>
    <definedName name="nwsNEWS00">#REF!</definedName>
    <definedName name="nwsNEWS01" localSheetId="0">#REF!</definedName>
    <definedName name="nwsNEWS01">#REF!</definedName>
    <definedName name="nwsNEWS02" localSheetId="0">#REF!</definedName>
    <definedName name="nwsNEWS02">#REF!</definedName>
    <definedName name="nwsNEWS03" localSheetId="0">#REF!</definedName>
    <definedName name="nwsNEWS03">#REF!</definedName>
    <definedName name="nwsNEWS98" localSheetId="0">#REF!</definedName>
    <definedName name="nwsNEWS98">#REF!</definedName>
    <definedName name="nwsNEWS99" localSheetId="0">#REF!</definedName>
    <definedName name="nwsNEWS99">#REF!</definedName>
    <definedName name="nwsOPINC00" localSheetId="0">#REF!</definedName>
    <definedName name="nwsOPINC00">#REF!</definedName>
    <definedName name="nwsOPINC01" localSheetId="0">#REF!</definedName>
    <definedName name="nwsOPINC01">#REF!</definedName>
    <definedName name="nwsOPINC02" localSheetId="0">#REF!</definedName>
    <definedName name="nwsOPINC02">#REF!</definedName>
    <definedName name="nwsOPINC03" localSheetId="0">#REF!</definedName>
    <definedName name="nwsOPINC03">#REF!</definedName>
    <definedName name="nwsOPINC98" localSheetId="0">#REF!</definedName>
    <definedName name="nwsOPINC98">#REF!</definedName>
    <definedName name="nwsOPINC99" localSheetId="0">#REF!</definedName>
    <definedName name="nwsOPINC99">#REF!</definedName>
    <definedName name="nwsOTHER00" localSheetId="0">#REF!</definedName>
    <definedName name="nwsOTHER00">#REF!</definedName>
    <definedName name="nwsOTHER01" localSheetId="0">#REF!</definedName>
    <definedName name="nwsOTHER01">#REF!</definedName>
    <definedName name="nwsOTHER02" localSheetId="0">#REF!</definedName>
    <definedName name="nwsOTHER02">#REF!</definedName>
    <definedName name="nwsOTHER03" localSheetId="0">#REF!</definedName>
    <definedName name="nwsOTHER03">#REF!</definedName>
    <definedName name="nwsOTHER98" localSheetId="0">#REF!</definedName>
    <definedName name="nwsOTHER98">#REF!</definedName>
    <definedName name="nwsOTHER99" localSheetId="0">#REF!</definedName>
    <definedName name="nwsOTHER99">#REF!</definedName>
    <definedName name="nwsPAC00" localSheetId="0">#REF!</definedName>
    <definedName name="nwsPAC00">#REF!</definedName>
    <definedName name="nwsPAC01" localSheetId="0">#REF!</definedName>
    <definedName name="nwsPAC01">#REF!</definedName>
    <definedName name="nwsPAC02" localSheetId="0">#REF!</definedName>
    <definedName name="nwsPAC02">#REF!</definedName>
    <definedName name="nwsPAC03" localSheetId="0">#REF!</definedName>
    <definedName name="nwsPAC03">#REF!</definedName>
    <definedName name="nwsPAC98" localSheetId="0">#REF!</definedName>
    <definedName name="nwsPAC98">#REF!</definedName>
    <definedName name="nwsPAC99" localSheetId="0">#REF!</definedName>
    <definedName name="nwsPAC99">#REF!</definedName>
    <definedName name="nwsSTAT00" localSheetId="0">#REF!</definedName>
    <definedName name="nwsSTAT00">#REF!</definedName>
    <definedName name="nwsSTAT01" localSheetId="0">#REF!</definedName>
    <definedName name="nwsSTAT01">#REF!</definedName>
    <definedName name="nwsSTAT02" localSheetId="0">#REF!</definedName>
    <definedName name="nwsSTAT02">#REF!</definedName>
    <definedName name="nwsSTAT03" localSheetId="0">#REF!</definedName>
    <definedName name="nwsSTAT03">#REF!</definedName>
    <definedName name="nwsSTAT98" localSheetId="0">#REF!</definedName>
    <definedName name="nwsSTAT98">#REF!</definedName>
    <definedName name="nwsSTAT99" localSheetId="0">#REF!</definedName>
    <definedName name="nwsSTAT99">#REF!</definedName>
    <definedName name="nwsTV00" localSheetId="0">#REF!</definedName>
    <definedName name="nwsTV00">#REF!</definedName>
    <definedName name="nwsTV01" localSheetId="0">#REF!</definedName>
    <definedName name="nwsTV01">#REF!</definedName>
    <definedName name="nwsTV99" localSheetId="0">#REF!</definedName>
    <definedName name="nwsTV99">#REF!</definedName>
    <definedName name="ny" localSheetId="0">#REF!</definedName>
    <definedName name="ny">#REF!</definedName>
    <definedName name="nzdnew" localSheetId="0">#REF!</definedName>
    <definedName name="nzdnew">#REF!</definedName>
    <definedName name="nzdold" localSheetId="0">#REF!</definedName>
    <definedName name="nzdold">#REF!</definedName>
    <definedName name="O" localSheetId="0">#REF!</definedName>
    <definedName name="O">#REF!</definedName>
    <definedName name="O_B_capital" localSheetId="0">#REF!</definedName>
    <definedName name="O_B_capital">#REF!</definedName>
    <definedName name="O_B_cargosdiferidos" localSheetId="0">#REF!</definedName>
    <definedName name="O_B_cargosdiferidos">#REF!</definedName>
    <definedName name="O_B_creddiversos" localSheetId="0">#REF!</definedName>
    <definedName name="O_B_creddiversos">#REF!</definedName>
    <definedName name="O_B_credporservic" localSheetId="0">#REF!</definedName>
    <definedName name="O_B_credporservic">#REF!</definedName>
    <definedName name="O_B_credsocvincu" localSheetId="0">#REF!</definedName>
    <definedName name="O_B_credsocvincu">#REF!</definedName>
    <definedName name="O_B_deudbancC" localSheetId="0">#REF!</definedName>
    <definedName name="O_B_deudbancC">#REF!</definedName>
    <definedName name="O_B_deudbancNC" localSheetId="0">#REF!</definedName>
    <definedName name="O_B_deudbancNC">#REF!</definedName>
    <definedName name="O_B_deudcomerC" localSheetId="0">#REF!</definedName>
    <definedName name="O_B_deudcomerC">#REF!</definedName>
    <definedName name="O_B_deudcomerNC" localSheetId="0">#REF!</definedName>
    <definedName name="O_B_deudcomerNC">#REF!</definedName>
    <definedName name="O_B_deuddocuC" localSheetId="0">#REF!</definedName>
    <definedName name="O_B_deuddocuC">#REF!</definedName>
    <definedName name="O_B_deuddocuNC" localSheetId="0">#REF!</definedName>
    <definedName name="O_B_deuddocuNC">#REF!</definedName>
    <definedName name="O_B_deudsocvinC" localSheetId="0">#REF!</definedName>
    <definedName name="O_B_deudsocvinC">#REF!</definedName>
    <definedName name="O_B_deudsocvinNC" localSheetId="0">#REF!</definedName>
    <definedName name="O_B_deudsocvinNC">#REF!</definedName>
    <definedName name="O_B_deudsocyfiscC" localSheetId="0">#REF!</definedName>
    <definedName name="O_B_deudsocyfiscC">#REF!</definedName>
    <definedName name="O_B_deudsocyfiscNC" localSheetId="0">#REF!</definedName>
    <definedName name="O_B_deudsocyfiscNC">#REF!</definedName>
    <definedName name="O_B_disponibilidades" localSheetId="0">#REF!</definedName>
    <definedName name="O_B_disponibilidades">#REF!</definedName>
    <definedName name="O_B_inverscorrient" localSheetId="0">#REF!</definedName>
    <definedName name="O_B_inverscorrient">#REF!</definedName>
    <definedName name="O_B_materiales" localSheetId="0">#REF!</definedName>
    <definedName name="O_B_materiales">#REF!</definedName>
    <definedName name="O_B_obraencurso" localSheetId="0">#REF!</definedName>
    <definedName name="O_B_obraencurso">#REF!</definedName>
    <definedName name="O_B_otrasdeudC" localSheetId="0">#REF!</definedName>
    <definedName name="O_B_otrasdeudC">#REF!</definedName>
    <definedName name="O_B_otrasdeudNC" localSheetId="0">#REF!</definedName>
    <definedName name="O_B_otrasdeudNC">#REF!</definedName>
    <definedName name="O_B_participensoc" localSheetId="0">#REF!</definedName>
    <definedName name="O_B_participensoc">#REF!</definedName>
    <definedName name="O_B_plantclasific" localSheetId="0">#REF!</definedName>
    <definedName name="O_B_plantclasific">#REF!</definedName>
    <definedName name="O_B_previsC" localSheetId="0">#REF!</definedName>
    <definedName name="O_B_previsC">#REF!</definedName>
    <definedName name="O_B_previsNC" localSheetId="0">#REF!</definedName>
    <definedName name="O_B_previsNC">#REF!</definedName>
    <definedName name="O_B_resacumulados" localSheetId="0">#REF!</definedName>
    <definedName name="O_B_resacumulados">#REF!</definedName>
    <definedName name="O_B_reservalegal" localSheetId="0">#REF!</definedName>
    <definedName name="O_B_reservalegal">#REF!</definedName>
    <definedName name="O_B_reservas" localSheetId="0">#REF!</definedName>
    <definedName name="O_B_reservas">#REF!</definedName>
    <definedName name="O_CF_adquisiciones" localSheetId="0">#REF!</definedName>
    <definedName name="O_CF_adquisiciones">#REF!</definedName>
    <definedName name="O_CF_amortdeubyc" localSheetId="0">#REF!</definedName>
    <definedName name="O_CF_amortdeubyc">#REF!</definedName>
    <definedName name="O_CF_amortizotrade" localSheetId="0">#REF!</definedName>
    <definedName name="O_CF_amortizotrade">#REF!</definedName>
    <definedName name="O_CF_cobranzatasa" localSheetId="0">#REF!</definedName>
    <definedName name="O_CF_cobranzatasa">#REF!</definedName>
    <definedName name="O_CF_deudabancycom" localSheetId="0">#REF!</definedName>
    <definedName name="O_CF_deudabancycom">#REF!</definedName>
    <definedName name="O_CF_gsgenerales" localSheetId="0">#REF!</definedName>
    <definedName name="O_CF_gsgenerales">#REF!</definedName>
    <definedName name="O_CF_impuestos" localSheetId="0">#REF!</definedName>
    <definedName name="O_CF_impuestos">#REF!</definedName>
    <definedName name="O_CF_inteyfeedeubyc" localSheetId="0">#REF!</definedName>
    <definedName name="O_CF_inteyfeedeubyc">#REF!</definedName>
    <definedName name="O_CF_inteyfeeotrade" localSheetId="0">#REF!</definedName>
    <definedName name="O_CF_inteyfeeotrade">#REF!</definedName>
    <definedName name="O_CF_inversiones" localSheetId="0">#REF!</definedName>
    <definedName name="O_CF_inversiones">#REF!</definedName>
    <definedName name="O_CF_movistar" localSheetId="0">#REF!</definedName>
    <definedName name="O_CF_movistar">#REF!</definedName>
    <definedName name="O_CF_otrasdeudas" localSheetId="0">#REF!</definedName>
    <definedName name="O_CF_otrasdeudas">#REF!</definedName>
    <definedName name="O_CF_otroscreditos" localSheetId="0">#REF!</definedName>
    <definedName name="O_CF_otroscreditos">#REF!</definedName>
    <definedName name="O_CF_otrosingreegr" localSheetId="0">#REF!</definedName>
    <definedName name="O_CF_otrosingreegr">#REF!</definedName>
    <definedName name="O_CF_otrosrdosfinan" localSheetId="0">#REF!</definedName>
    <definedName name="O_CF_otrosrdosfinan">#REF!</definedName>
    <definedName name="O_CF_persocargassoc" localSheetId="0">#REF!</definedName>
    <definedName name="O_CF_persocargassoc">#REF!</definedName>
    <definedName name="O_CF_persoindemniza" localSheetId="0">#REF!</definedName>
    <definedName name="O_CF_persoindemniza">#REF!</definedName>
    <definedName name="O_CF_persosalarios" localSheetId="0">#REF!</definedName>
    <definedName name="O_CF_persosalarios">#REF!</definedName>
    <definedName name="O_CF_persoviaticos" localSheetId="0">#REF!</definedName>
    <definedName name="O_CF_persoviaticos">#REF!</definedName>
    <definedName name="O_CF_previprovi" localSheetId="0">#REF!</definedName>
    <definedName name="O_CF_previprovi">#REF!</definedName>
    <definedName name="O_CF_startel" localSheetId="0">#REF!</definedName>
    <definedName name="O_CF_startel">#REF!</definedName>
    <definedName name="O_CF_tcp" localSheetId="0">#REF!</definedName>
    <definedName name="O_CF_tcp">#REF!</definedName>
    <definedName name="O_CF_telintar" localSheetId="0">#REF!</definedName>
    <definedName name="O_CF_telintar">#REF!</definedName>
    <definedName name="O_CF_telinver" localSheetId="0">#REF!</definedName>
    <definedName name="O_CF_telinver">#REF!</definedName>
    <definedName name="O_CF_tyssa" localSheetId="0">#REF!</definedName>
    <definedName name="O_CF_tyssa">#REF!</definedName>
    <definedName name="O_CR_amortizaciones" localSheetId="0">#REF!</definedName>
    <definedName name="O_CR_amortizaciones">#REF!</definedName>
    <definedName name="O_CR_amortizacionesvbles" localSheetId="0">#REF!</definedName>
    <definedName name="O_CR_amortizacionesvbles">#REF!</definedName>
    <definedName name="O_CR_gastosoperativos_filiales" localSheetId="0">#REF!</definedName>
    <definedName name="O_CR_gastosoperativos_filiales">#REF!</definedName>
    <definedName name="O_CR_gspersonal" localSheetId="0">#REF!</definedName>
    <definedName name="O_CR_gspersonal">#REF!</definedName>
    <definedName name="O_CR_impactivos" localSheetId="0">#REF!</definedName>
    <definedName name="O_CR_impactivos">#REF!</definedName>
    <definedName name="O_CR_impganancias" localSheetId="0">#REF!</definedName>
    <definedName name="O_CR_impganancias">#REF!</definedName>
    <definedName name="O_CR_otrosingresosegres" localSheetId="0">#REF!</definedName>
    <definedName name="O_CR_otrosingresosegres">#REF!</definedName>
    <definedName name="O_CR_rdoexposdevaluacion" localSheetId="0">#REF!</definedName>
    <definedName name="O_CR_rdoexposdevaluacion">#REF!</definedName>
    <definedName name="O_CR_rdofinancieros" localSheetId="0">#REF!</definedName>
    <definedName name="O_CR_rdofinancieros">#REF!</definedName>
    <definedName name="O_CR_ventas" localSheetId="0">#REF!</definedName>
    <definedName name="O_CR_ventas">#REF!</definedName>
    <definedName name="O_DO_altaslineas" localSheetId="0">#REF!</definedName>
    <definedName name="O_DO_altaslineas">#REF!</definedName>
    <definedName name="O_DO_altastups" localSheetId="0">#REF!</definedName>
    <definedName name="O_DO_altastups">#REF!</definedName>
    <definedName name="O_DO_bajaslineas" localSheetId="0">#REF!</definedName>
    <definedName name="O_DO_bajaslineas">#REF!</definedName>
    <definedName name="O_DO_bajastups" localSheetId="0">#REF!</definedName>
    <definedName name="O_DO_bajastups">#REF!</definedName>
    <definedName name="O_DO_desmonlineas" localSheetId="0">#REF!</definedName>
    <definedName name="O_DO_desmonlineas">#REF!</definedName>
    <definedName name="O_DO_expanlinadqui" localSheetId="0">#REF!</definedName>
    <definedName name="O_DO_expanlinadqui">#REF!</definedName>
    <definedName name="O_DO_expanslineas" localSheetId="0">#REF!</definedName>
    <definedName name="O_DO_expanslineas">#REF!</definedName>
    <definedName name="O_DO_ganalineas" localSheetId="0">#REF!</definedName>
    <definedName name="O_DO_ganalineas">#REF!</definedName>
    <definedName name="O_DO_ganalintb" localSheetId="0">#REF!</definedName>
    <definedName name="O_DO_ganalintb">#REF!</definedName>
    <definedName name="O_DO_ganalintups" localSheetId="0">#REF!</definedName>
    <definedName name="O_DO_ganalintups">#REF!</definedName>
    <definedName name="O_DO_lineasenserv" localSheetId="0">#REF!</definedName>
    <definedName name="O_DO_lineasenserv">#REF!</definedName>
    <definedName name="O_DO_lineasintal" localSheetId="0">#REF!</definedName>
    <definedName name="O_DO_lineasintal">#REF!</definedName>
    <definedName name="O_DO_lineasvacan" localSheetId="0">#REF!</definedName>
    <definedName name="O_DO_lineasvacan">#REF!</definedName>
    <definedName name="O_DO_lininstalATTD" localSheetId="0">#REF!</definedName>
    <definedName name="O_DO_lininstalATTD">#REF!</definedName>
    <definedName name="O_DO_lininstalTB" localSheetId="0">#REF!</definedName>
    <definedName name="O_DO_lininstalTB">#REF!</definedName>
    <definedName name="O_DO_linservlATTD" localSheetId="0">#REF!</definedName>
    <definedName name="O_DO_linservlATTD">#REF!</definedName>
    <definedName name="O_DO_linservlTB" localSheetId="0">#REF!</definedName>
    <definedName name="O_DO_linservlTB">#REF!</definedName>
    <definedName name="O_DO_petciopendi" localSheetId="0">#REF!</definedName>
    <definedName name="O_DO_petciopendi">#REF!</definedName>
    <definedName name="O_DO_peticionetas" localSheetId="0">#REF!</definedName>
    <definedName name="O_DO_peticionetas">#REF!</definedName>
    <definedName name="O_DO_poblacion" localSheetId="0">#REF!</definedName>
    <definedName name="O_DO_poblacion">#REF!</definedName>
    <definedName name="O_DO_tupservicio" localSheetId="0">#REF!</definedName>
    <definedName name="O_DO_tupservicio">#REF!</definedName>
    <definedName name="O_fecha" localSheetId="0">#REF!</definedName>
    <definedName name="O_fecha">#REF!</definedName>
    <definedName name="O_I_autofinanacia" localSheetId="0">#REF!</definedName>
    <definedName name="O_I_autofinanacia">#REF!</definedName>
    <definedName name="O_I_baiai" localSheetId="0">#REF!</definedName>
    <definedName name="O_I_baiai">#REF!</definedName>
    <definedName name="O_I_coberturainteres" localSheetId="0">#REF!</definedName>
    <definedName name="O_I_coberturainteres">#REF!</definedName>
    <definedName name="O_I_costocapiajeno" localSheetId="0">#REF!</definedName>
    <definedName name="O_I_costocapiajeno">#REF!</definedName>
    <definedName name="O_I_costoendeuda" localSheetId="0">#REF!</definedName>
    <definedName name="O_I_costoendeuda">#REF!</definedName>
    <definedName name="O_I_ingresosinparti" localSheetId="0">#REF!</definedName>
    <definedName name="O_I_ingresosinparti">#REF!</definedName>
    <definedName name="O_I_margenneto" localSheetId="0">#REF!</definedName>
    <definedName name="O_I_margenneto">#REF!</definedName>
    <definedName name="O_I_payout" localSheetId="0">#REF!</definedName>
    <definedName name="O_I_payout">#REF!</definedName>
    <definedName name="O_I_retorsobreacti" localSheetId="0">#REF!</definedName>
    <definedName name="O_I_retorsobreacti">#REF!</definedName>
    <definedName name="O_I_retorsobrepatne" localSheetId="0">#REF!</definedName>
    <definedName name="O_I_retorsobrepatne">#REF!</definedName>
    <definedName name="O_I_rotacionactivo" localSheetId="0">#REF!</definedName>
    <definedName name="O_I_rotacionactivo">#REF!</definedName>
    <definedName name="O_I_tasaamortiza" localSheetId="0">#REF!</definedName>
    <definedName name="O_I_tasaamortiza">#REF!</definedName>
    <definedName name="O_nombre" localSheetId="0">#REF!</definedName>
    <definedName name="O_nombre">#REF!</definedName>
    <definedName name="O_OAF_activtransf" localSheetId="0">#REF!</definedName>
    <definedName name="O_OAF_activtransf">#REF!</definedName>
    <definedName name="O_OAF_amortideuda" localSheetId="0">#REF!</definedName>
    <definedName name="O_OAF_amortideuda">#REF!</definedName>
    <definedName name="O_OAF_aportes" localSheetId="0">#REF!</definedName>
    <definedName name="O_OAF_aportes">#REF!</definedName>
    <definedName name="O_OAF_cargodifer" localSheetId="0">#REF!</definedName>
    <definedName name="O_OAF_cargodifer">#REF!</definedName>
    <definedName name="O_OAF_deudas" localSheetId="0">#REF!</definedName>
    <definedName name="O_OAF_deudas">#REF!</definedName>
    <definedName name="O_OAF_dividendos" localSheetId="0">#REF!</definedName>
    <definedName name="O_OAF_dividendos">#REF!</definedName>
    <definedName name="O_OAF_nuevinvers" localSheetId="0">#REF!</definedName>
    <definedName name="O_OAF_nuevinvers">#REF!</definedName>
    <definedName name="O_OAF_participsoc" localSheetId="0">#REF!</definedName>
    <definedName name="O_OAF_participsoc">#REF!</definedName>
    <definedName name="O_OAF_variaccaptrab" localSheetId="0">#REF!</definedName>
    <definedName name="O_OAF_variaccaptrab">#REF!</definedName>
    <definedName name="O_plan" localSheetId="0">#REF!</definedName>
    <definedName name="O_plan">#REF!</definedName>
    <definedName name="O_SP_aumentoreal" localSheetId="0">#REF!</definedName>
    <definedName name="O_SP_aumentoreal">#REF!</definedName>
    <definedName name="O_SP_costoinstxlinAT" localSheetId="0">#REF!</definedName>
    <definedName name="O_SP_costoinstxlinAT">#REF!</definedName>
    <definedName name="O_SP_costoinstxlinINM" localSheetId="0">#REF!</definedName>
    <definedName name="O_SP_costoinstxlinINM">#REF!</definedName>
    <definedName name="O_SP_costoinstxlinPE" localSheetId="0">#REF!</definedName>
    <definedName name="O_SP_costoinstxlinPE">#REF!</definedName>
    <definedName name="O_SP_costoinstxlinPI" localSheetId="0">#REF!</definedName>
    <definedName name="O_SP_costoinstxlinPI">#REF!</definedName>
    <definedName name="O_SP_costoinstxlinTOT" localSheetId="0">#REF!</definedName>
    <definedName name="O_SP_costoinstxlinTOT">#REF!</definedName>
    <definedName name="O_SP_costomedioempl" localSheetId="0">#REF!</definedName>
    <definedName name="O_SP_costomedioempl">#REF!</definedName>
    <definedName name="O_SP_crecim_pulsosexc_inerurb" localSheetId="0">#REF!</definedName>
    <definedName name="O_SP_crecim_pulsosexc_inerurb">#REF!</definedName>
    <definedName name="O_SP_cuotaabcom" localSheetId="0">#REF!</definedName>
    <definedName name="O_SP_cuotaabcom">#REF!</definedName>
    <definedName name="O_SP_cuotaabfam" localSheetId="0">#REF!</definedName>
    <definedName name="O_SP_cuotaabfam">#REF!</definedName>
    <definedName name="O_SP_cuotaabprof" localSheetId="0">#REF!</definedName>
    <definedName name="O_SP_cuotaabprof">#REF!</definedName>
    <definedName name="O_SP_cuotaconcom" localSheetId="0">#REF!</definedName>
    <definedName name="O_SP_cuotaconcom">#REF!</definedName>
    <definedName name="O_SP_cuotaconfam" localSheetId="0">#REF!</definedName>
    <definedName name="O_SP_cuotaconfam">#REF!</definedName>
    <definedName name="O_SP_devaluacarg" localSheetId="0">#REF!</definedName>
    <definedName name="O_SP_devaluacarg">#REF!</definedName>
    <definedName name="O_SP_diascreabono" localSheetId="0">#REF!</definedName>
    <definedName name="O_SP_diascreabono">#REF!</definedName>
    <definedName name="O_SP_diascreservmed" localSheetId="0">#REF!</definedName>
    <definedName name="O_SP_diascreservmed">#REF!</definedName>
    <definedName name="O_SP_diasdevabono" localSheetId="0">#REF!</definedName>
    <definedName name="O_SP_diasdevabono">#REF!</definedName>
    <definedName name="O_SP_diasdevservmed" localSheetId="0">#REF!</definedName>
    <definedName name="O_SP_diasdevservmed">#REF!</definedName>
    <definedName name="O_SP_digitalizacion" localSheetId="0">#REF!</definedName>
    <definedName name="O_SP_digitalizacion">#REF!</definedName>
    <definedName name="O_SP_emplaltas" localSheetId="0">#REF!</definedName>
    <definedName name="O_SP_emplaltas">#REF!</definedName>
    <definedName name="O_SP_emplbajasreg" localSheetId="0">#REF!</definedName>
    <definedName name="O_SP_emplbajasreg">#REF!</definedName>
    <definedName name="O_SP_emplbajastot" localSheetId="0">#REF!</definedName>
    <definedName name="O_SP_emplbajastot">#REF!</definedName>
    <definedName name="O_SP_empleados" localSheetId="0">#REF!</definedName>
    <definedName name="O_SP_empleados">#REF!</definedName>
    <definedName name="O_SP_gspersporlinser" localSheetId="0">#REF!</definedName>
    <definedName name="O_SP_gspersporlinser">#REF!</definedName>
    <definedName name="O_SP_horasextras" localSheetId="0">#REF!</definedName>
    <definedName name="O_SP_horasextras">#REF!</definedName>
    <definedName name="O_SP_indemniporbaja" localSheetId="0">#REF!</definedName>
    <definedName name="O_SP_indemniporbaja">#REF!</definedName>
    <definedName name="O_SP_inflacinter" localSheetId="0">#REF!</definedName>
    <definedName name="O_SP_inflacinter">#REF!</definedName>
    <definedName name="O_SP_inversiporlin" localSheetId="0">#REF!</definedName>
    <definedName name="O_SP_inversiporlin">#REF!</definedName>
    <definedName name="O_SP_ipcarg" localSheetId="0">#REF!</definedName>
    <definedName name="O_SP_ipcarg">#REF!</definedName>
    <definedName name="O_SP_ipmngarg" localSheetId="0">#REF!</definedName>
    <definedName name="O_SP_ipmngarg">#REF!</definedName>
    <definedName name="O_SP_libor" localSheetId="0">#REF!</definedName>
    <definedName name="O_SP_libor">#REF!</definedName>
    <definedName name="O_SP_niveltipocambio" localSheetId="0">#REF!</definedName>
    <definedName name="O_SP_niveltipocambio">#REF!</definedName>
    <definedName name="O_SP_payout" localSheetId="0">#REF!</definedName>
    <definedName name="O_SP_payout">#REF!</definedName>
    <definedName name="O_SP_pbi" localSheetId="0">#REF!</definedName>
    <definedName name="O_SP_pbi">#REF!</definedName>
    <definedName name="O_SP_precioptfo" localSheetId="0">#REF!</definedName>
    <definedName name="O_SP_precioptfo">#REF!</definedName>
    <definedName name="O_SP_previncobrables" localSheetId="0">#REF!</definedName>
    <definedName name="O_SP_previncobrables">#REF!</definedName>
    <definedName name="O_SP_productividad1" localSheetId="0">#REF!</definedName>
    <definedName name="O_SP_productividad1">#REF!</definedName>
    <definedName name="O_SP_productividad2" localSheetId="0">#REF!</definedName>
    <definedName name="O_SP_productividad2">#REF!</definedName>
    <definedName name="O_SP_productividad3" localSheetId="0">#REF!</definedName>
    <definedName name="O_SP_productividad3">#REF!</definedName>
    <definedName name="O_SP_pulsosexced" localSheetId="0">#REF!</definedName>
    <definedName name="O_SP_pulsosexced">#REF!</definedName>
    <definedName name="O_SP_pulsosportup" localSheetId="0">#REF!</definedName>
    <definedName name="O_SP_pulsosportup">#REF!</definedName>
    <definedName name="O_SP_reducciptfo" localSheetId="0">#REF!</definedName>
    <definedName name="O_SP_reducciptfo">#REF!</definedName>
    <definedName name="O_SP_salariomedio" localSheetId="0">#REF!</definedName>
    <definedName name="O_SP_salariomedio">#REF!</definedName>
    <definedName name="O_SP_tipocambio" localSheetId="0">#REF!</definedName>
    <definedName name="O_SP_tipocambio">#REF!</definedName>
    <definedName name="O_SP_tupsfactur" localSheetId="0">#REF!</definedName>
    <definedName name="O_SP_tupsfactur">#REF!</definedName>
    <definedName name="O_VS_contribfiscal" localSheetId="0">#REF!</definedName>
    <definedName name="O_VS_contribfiscal">#REF!</definedName>
    <definedName name="O_VS_gspersonal" localSheetId="0">#REF!</definedName>
    <definedName name="O_VS_gspersonal">#REF!</definedName>
    <definedName name="O_VS_inversionmater" localSheetId="0">#REF!</definedName>
    <definedName name="O_VS_inversionmater">#REF!</definedName>
    <definedName name="O_VS_planregularizacion" localSheetId="0">#REF!</definedName>
    <definedName name="O_VS_planregularizacion">#REF!</definedName>
    <definedName name="o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a">#REF!</definedName>
    <definedName name="oblig" localSheetId="0">#REF!</definedName>
    <definedName name="oblig">#REF!</definedName>
    <definedName name="OBS" localSheetId="0">#REF!</definedName>
    <definedName name="OBS">#REF!</definedName>
    <definedName name="OCAPXA00" localSheetId="0">#REF!</definedName>
    <definedName name="OCAPXA00">#REF!</definedName>
    <definedName name="OCAPXA01" localSheetId="0">#REF!</definedName>
    <definedName name="OCAPXA01">#REF!</definedName>
    <definedName name="OCAPXA02" localSheetId="0">#REF!</definedName>
    <definedName name="OCAPXA02">#REF!</definedName>
    <definedName name="OCAPXA03" localSheetId="0">#REF!</definedName>
    <definedName name="OCAPXA03">#REF!</definedName>
    <definedName name="OCAPXA98" localSheetId="0">#REF!</definedName>
    <definedName name="OCAPXA98">#REF!</definedName>
    <definedName name="OCAPXA99" localSheetId="0">#REF!</definedName>
    <definedName name="OCAPXA99">#REF!</definedName>
    <definedName name="OCAPXB00" localSheetId="0">#REF!</definedName>
    <definedName name="OCAPXB00">#REF!</definedName>
    <definedName name="OCAPXB01" localSheetId="0">#REF!</definedName>
    <definedName name="OCAPXB01">#REF!</definedName>
    <definedName name="OCAPXB02" localSheetId="0">#REF!</definedName>
    <definedName name="OCAPXB02">#REF!</definedName>
    <definedName name="OCAPXB03" localSheetId="0">#REF!</definedName>
    <definedName name="OCAPXB03">#REF!</definedName>
    <definedName name="OCAPXB98" localSheetId="0">#REF!</definedName>
    <definedName name="OCAPXB98">#REF!</definedName>
    <definedName name="OCAPXB99" localSheetId="0">#REF!</definedName>
    <definedName name="OCAPXB99">#REF!</definedName>
    <definedName name="OCAPXC00" localSheetId="0">#REF!</definedName>
    <definedName name="OCAPXC00">#REF!</definedName>
    <definedName name="OCAPXC02" localSheetId="0">#REF!</definedName>
    <definedName name="OCAPXC02">#REF!</definedName>
    <definedName name="OCAPXC03" localSheetId="0">#REF!</definedName>
    <definedName name="OCAPXC03">#REF!</definedName>
    <definedName name="OCCUP" localSheetId="0">#REF!</definedName>
    <definedName name="OCCUP">#REF!</definedName>
    <definedName name="OCCUP1" localSheetId="0">#REF!</definedName>
    <definedName name="OCCUP1">#REF!</definedName>
    <definedName name="OCF" localSheetId="0">#REF!</definedName>
    <definedName name="OCF">#REF!</definedName>
    <definedName name="OCF00" localSheetId="0">#REF!</definedName>
    <definedName name="OCF00">#REF!</definedName>
    <definedName name="OCF00PF" localSheetId="0">#REF!</definedName>
    <definedName name="OCF00PF">#REF!</definedName>
    <definedName name="OCF99PF" localSheetId="0">#REF!</definedName>
    <definedName name="OCF99PF">#REF!</definedName>
    <definedName name="OCFMARG00" localSheetId="0">#REF!</definedName>
    <definedName name="OCFMARG00">#REF!</definedName>
    <definedName name="OCFMARG00PF" localSheetId="0">#REF!</definedName>
    <definedName name="OCFMARG00PF">#REF!</definedName>
    <definedName name="OCFMARG01" localSheetId="0">#REF!</definedName>
    <definedName name="OCFMARG01">#REF!</definedName>
    <definedName name="OCFMARG02" localSheetId="0">#REF!</definedName>
    <definedName name="OCFMARG02">#REF!</definedName>
    <definedName name="OCFMARG93" localSheetId="0">#REF!</definedName>
    <definedName name="OCFMARG93">#REF!</definedName>
    <definedName name="OCFMARG94" localSheetId="0">#REF!</definedName>
    <definedName name="OCFMARG94">#REF!</definedName>
    <definedName name="OCFMARG95" localSheetId="0">#REF!</definedName>
    <definedName name="OCFMARG95">#REF!</definedName>
    <definedName name="OCFMARG96" localSheetId="0">#REF!</definedName>
    <definedName name="OCFMARG96">#REF!</definedName>
    <definedName name="OCFMARG97" localSheetId="0">#REF!</definedName>
    <definedName name="OCFMARG97">#REF!</definedName>
    <definedName name="OCFMARG98" localSheetId="0">#REF!</definedName>
    <definedName name="OCFMARG98">#REF!</definedName>
    <definedName name="OCFMARG99" localSheetId="0">#REF!</definedName>
    <definedName name="OCFMARG99">#REF!</definedName>
    <definedName name="OCFMARG99PF" localSheetId="0">#REF!</definedName>
    <definedName name="OCFMARG99PF">#REF!</definedName>
    <definedName name="OEXPA00" localSheetId="0">#REF!</definedName>
    <definedName name="OEXPA00">#REF!</definedName>
    <definedName name="OEXPA00PF" localSheetId="0">#REF!</definedName>
    <definedName name="OEXPA00PF">#REF!</definedName>
    <definedName name="OEXPA01" localSheetId="0">#REF!</definedName>
    <definedName name="OEXPA01">#REF!</definedName>
    <definedName name="OEXPA02" localSheetId="0">#REF!</definedName>
    <definedName name="OEXPA02">#REF!</definedName>
    <definedName name="OEXPA03" localSheetId="0">#REF!</definedName>
    <definedName name="OEXPA03">#REF!</definedName>
    <definedName name="OEXPA98" localSheetId="0">#REF!</definedName>
    <definedName name="OEXPA98">#REF!</definedName>
    <definedName name="OEXPA99" localSheetId="0">#REF!</definedName>
    <definedName name="OEXPA99">#REF!</definedName>
    <definedName name="OEXPB00" localSheetId="0">#REF!</definedName>
    <definedName name="OEXPB00">#REF!</definedName>
    <definedName name="OEXPB00PF" localSheetId="0">#REF!</definedName>
    <definedName name="OEXPB00PF">#REF!</definedName>
    <definedName name="OEXPB01" localSheetId="0">#REF!</definedName>
    <definedName name="OEXPB01">#REF!</definedName>
    <definedName name="OEXPB02" localSheetId="0">#REF!</definedName>
    <definedName name="OEXPB02">#REF!</definedName>
    <definedName name="OEXPB03" localSheetId="0">#REF!</definedName>
    <definedName name="OEXPB03">#REF!</definedName>
    <definedName name="OEXPB98" localSheetId="0">#REF!</definedName>
    <definedName name="OEXPB98">#REF!</definedName>
    <definedName name="OEXPB99" localSheetId="0">#REF!</definedName>
    <definedName name="OEXPB99">#REF!</definedName>
    <definedName name="Off_B_S_Income" localSheetId="0">#REF!</definedName>
    <definedName name="Off_B_S_Income">#REF!</definedName>
    <definedName name="Off_B_S_Income_DCF" localSheetId="0">#REF!</definedName>
    <definedName name="Off_B_S_Income_DCF">#REF!</definedName>
    <definedName name="Off_B_S_Income_fore" localSheetId="0">#REF!</definedName>
    <definedName name="Off_B_S_Income_fore">#REF!</definedName>
    <definedName name="Off_B_S_Income_growth_fore" localSheetId="0">#REF!</definedName>
    <definedName name="Off_B_S_Income_growth_fore">#REF!</definedName>
    <definedName name="Off_High_Cov" localSheetId="0">#REF!</definedName>
    <definedName name="Off_High_Cov">#REF!</definedName>
    <definedName name="official_ARPU" localSheetId="0">#REF!</definedName>
    <definedName name="official_ARPU">#REF!</definedName>
    <definedName name="OGA00" localSheetId="0">#REF!</definedName>
    <definedName name="OGA00">#REF!</definedName>
    <definedName name="OGA00PF" localSheetId="0">#REF!</definedName>
    <definedName name="OGA00PF">#REF!</definedName>
    <definedName name="OGA99PF" localSheetId="0">#REF!</definedName>
    <definedName name="OGA99PF">#REF!</definedName>
    <definedName name="OK" localSheetId="0" hidden="1">{#N/A,#N/A,FALSE,"Cover";#N/A,#N/A,FALSE,"LUMI";#N/A,#N/A,FALSE,"COMD";#N/A,#N/A,FALSE,"Valuation";#N/A,#N/A,FALSE,"Assumptions";#N/A,#N/A,FALSE,"Pooling";#N/A,#N/A,FALSE,"BalanceSheet"}</definedName>
    <definedName name="OK" hidden="1">{#N/A,#N/A,FALSE,"Cover";#N/A,#N/A,FALSE,"LUMI";#N/A,#N/A,FALSE,"COMD";#N/A,#N/A,FALSE,"Valuation";#N/A,#N/A,FALSE,"Assumptions";#N/A,#N/A,FALSE,"Pooling";#N/A,#N/A,FALSE,"BalanceSheet"}</definedName>
    <definedName name="OL_1" localSheetId="0">#REF!</definedName>
    <definedName name="OL_1">#REF!</definedName>
    <definedName name="OL_P" localSheetId="0">#REF!</definedName>
    <definedName name="OL_P">#REF!</definedName>
    <definedName name="OLcal" localSheetId="0">#REF!,#REF!</definedName>
    <definedName name="OLcal">#REF!,#REF!</definedName>
    <definedName name="OLhcread" localSheetId="0">#REF!,#REF!,#REF!</definedName>
    <definedName name="OLhcread">#REF!,#REF!,#REF!</definedName>
    <definedName name="olwrite" localSheetId="0">#REF!,#REF!,#REF!</definedName>
    <definedName name="olwrite">#REF!,#REF!,#REF!</definedName>
    <definedName name="one" localSheetId="0">#REF!</definedName>
    <definedName name="one">#REF!</definedName>
    <definedName name="onlineEBITDA01" localSheetId="0">#REF!</definedName>
    <definedName name="onlineEBITDA01">#REF!</definedName>
    <definedName name="oo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o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OP_nG" localSheetId="0">#REF!</definedName>
    <definedName name="OP_nG">#REF!</definedName>
    <definedName name="opcash1997" localSheetId="0">#REF!</definedName>
    <definedName name="opcash1997">#REF!</definedName>
    <definedName name="opcash1998" localSheetId="0">#REF!</definedName>
    <definedName name="opcash1998">#REF!</definedName>
    <definedName name="opcash2001" localSheetId="0">#REF!</definedName>
    <definedName name="opcash2001">#REF!</definedName>
    <definedName name="opcash2002" localSheetId="0">#REF!</definedName>
    <definedName name="opcash2002">#REF!</definedName>
    <definedName name="opcash2003" localSheetId="0">#REF!</definedName>
    <definedName name="opcash2003">#REF!</definedName>
    <definedName name="opcash2004" localSheetId="0">#REF!</definedName>
    <definedName name="opcash2004">#REF!</definedName>
    <definedName name="OpDay_printarea">#N/A</definedName>
    <definedName name="OPER_MARGIN" localSheetId="0">#REF!</definedName>
    <definedName name="OPER_MARGIN">#REF!</definedName>
    <definedName name="OPER_PROFIT" localSheetId="0">#REF!</definedName>
    <definedName name="OPER_PROFIT">#REF!</definedName>
    <definedName name="Operating" localSheetId="0">#REF!</definedName>
    <definedName name="Operating">#REF!</definedName>
    <definedName name="Operating_Expense" localSheetId="0">#REF!</definedName>
    <definedName name="Operating_Expense">#REF!</definedName>
    <definedName name="Operating_income_fore" localSheetId="0">#REF!</definedName>
    <definedName name="Operating_income_fore">#REF!</definedName>
    <definedName name="Operating_Lease_Expense" localSheetId="0">#REF!</definedName>
    <definedName name="Operating_Lease_Expense">#REF!</definedName>
    <definedName name="Operating_Lease_Expense_fore" localSheetId="0">#REF!</definedName>
    <definedName name="Operating_Lease_Expense_fore">#REF!</definedName>
    <definedName name="Operating_Metrics" localSheetId="0">#REF!</definedName>
    <definedName name="Operating_Metrics">#REF!</definedName>
    <definedName name="Operating_Sys" localSheetId="0">#REF!</definedName>
    <definedName name="Operating_Sys">#REF!</definedName>
    <definedName name="OperatingIncome" localSheetId="0">#REF!</definedName>
    <definedName name="OperatingIncome">#REF!</definedName>
    <definedName name="opex_customer_retention" localSheetId="0">#REF!</definedName>
    <definedName name="opex_customer_retention">#REF!</definedName>
    <definedName name="opex_network" localSheetId="0">#REF!</definedName>
    <definedName name="opex_network">#REF!</definedName>
    <definedName name="opex_other" localSheetId="0">#REF!</definedName>
    <definedName name="opex_other">#REF!</definedName>
    <definedName name="opex_rental" localSheetId="0">#REF!</definedName>
    <definedName name="opex_rental">#REF!</definedName>
    <definedName name="opex_salaries" localSheetId="0">#REF!</definedName>
    <definedName name="opex_salaries">#REF!</definedName>
    <definedName name="opex_sales_marketing" localSheetId="0">#REF!</definedName>
    <definedName name="opex_sales_marketing">#REF!</definedName>
    <definedName name="OpExAmortization">0</definedName>
    <definedName name="OpExBeforeDepreciationAmortizationExtraordinariesOther">0</definedName>
    <definedName name="OpExBeforeDepreciationAmortizationExtraordinariesTotal">0</definedName>
    <definedName name="OpExCellularDepreciationAmortization" localSheetId="0">#REF!</definedName>
    <definedName name="OpExCellularDepreciationAmortization">#REF!</definedName>
    <definedName name="OpExCellularExtraordinaries" localSheetId="0">#REF!</definedName>
    <definedName name="OpExCellularExtraordinaries">#REF!</definedName>
    <definedName name="OpExCostOfEquipment">0</definedName>
    <definedName name="OpExCostOfService" localSheetId="0">#REF!</definedName>
    <definedName name="OpExCostOfService">#REF!</definedName>
    <definedName name="OpExDepreciation">0</definedName>
    <definedName name="OpExDepreciationAmortization" localSheetId="0">#REF!</definedName>
    <definedName name="OpExDepreciationAmortization">#REF!</definedName>
    <definedName name="OpExExtraordinaries" localSheetId="0">#REF!</definedName>
    <definedName name="OpExExtraordinaries">#REF!</definedName>
    <definedName name="OpExGeneralAdministrative">0</definedName>
    <definedName name="OpExOperatingExtraordinaries" localSheetId="0">#REF!</definedName>
    <definedName name="OpExOperatingExtraordinaries">#REF!</definedName>
    <definedName name="OpExOther" localSheetId="0">#REF!</definedName>
    <definedName name="OpExOther">#REF!</definedName>
    <definedName name="OpExSellingGeneralAdministrative" localSheetId="0">#REF!</definedName>
    <definedName name="OpExSellingGeneralAdministrative">#REF!</definedName>
    <definedName name="OpExSellingMarketing">0</definedName>
    <definedName name="OpExTaxesOtherThanIncomeTaxes" localSheetId="0">#REF!</definedName>
    <definedName name="OpExTaxesOtherThanIncomeTaxes">#REF!</definedName>
    <definedName name="OpExTotal">0</definedName>
    <definedName name="Opg_Income" localSheetId="0">#REF!</definedName>
    <definedName name="Opg_Income">#REF!</definedName>
    <definedName name="opinc00" localSheetId="0">#REF!</definedName>
    <definedName name="opinc00">#REF!</definedName>
    <definedName name="OPINC00PF" localSheetId="0">#REF!</definedName>
    <definedName name="OPINC00PF">#REF!</definedName>
    <definedName name="opinc01" localSheetId="0">#REF!</definedName>
    <definedName name="opinc01">#REF!</definedName>
    <definedName name="opinc02" localSheetId="0">#REF!</definedName>
    <definedName name="opinc02">#REF!</definedName>
    <definedName name="opinc03" localSheetId="0">#REF!</definedName>
    <definedName name="opinc03">#REF!</definedName>
    <definedName name="opinc1998" localSheetId="0">#REF!</definedName>
    <definedName name="opinc1998">#REF!</definedName>
    <definedName name="opinc1999" localSheetId="0">#REF!</definedName>
    <definedName name="opinc1999">#REF!</definedName>
    <definedName name="opinc2000" localSheetId="0">#REF!</definedName>
    <definedName name="opinc2000">#REF!</definedName>
    <definedName name="opinc2001" localSheetId="0">#REF!</definedName>
    <definedName name="opinc2001">#REF!</definedName>
    <definedName name="OPINC93" localSheetId="0">#REF!</definedName>
    <definedName name="OPINC93">#REF!</definedName>
    <definedName name="OPINC94" localSheetId="0">#REF!</definedName>
    <definedName name="OPINC94">#REF!</definedName>
    <definedName name="OPINC95" localSheetId="0">#REF!</definedName>
    <definedName name="OPINC95">#REF!</definedName>
    <definedName name="OPINC96" localSheetId="0">#REF!</definedName>
    <definedName name="OPINC96">#REF!</definedName>
    <definedName name="OPINC97" localSheetId="0">#REF!</definedName>
    <definedName name="OPINC97">#REF!</definedName>
    <definedName name="opinc98" localSheetId="0">#REF!</definedName>
    <definedName name="opinc98">#REF!</definedName>
    <definedName name="opinc99" localSheetId="0">#REF!</definedName>
    <definedName name="opinc99">#REF!</definedName>
    <definedName name="OPINC99PF" localSheetId="0">#REF!</definedName>
    <definedName name="OPINC99PF">#REF!</definedName>
    <definedName name="OpInput1" localSheetId="0">#REF!</definedName>
    <definedName name="OpInput1">#REF!</definedName>
    <definedName name="OpInput2" localSheetId="0">#REF!</definedName>
    <definedName name="OpInput2">#REF!</definedName>
    <definedName name="OpInput3" localSheetId="0">#REF!</definedName>
    <definedName name="OpInput3">#REF!</definedName>
    <definedName name="OpInput4" localSheetId="0">#REF!</definedName>
    <definedName name="OpInput4">#REF!</definedName>
    <definedName name="OpInput5" localSheetId="0">#REF!</definedName>
    <definedName name="OpInput5">#REF!</definedName>
    <definedName name="OpInput6" localSheetId="0">#REF!</definedName>
    <definedName name="OpInput6">#REF!</definedName>
    <definedName name="OpInput7" localSheetId="0">#REF!</definedName>
    <definedName name="OpInput7">#REF!</definedName>
    <definedName name="OpInput8" localSheetId="0">#REF!</definedName>
    <definedName name="OpInput8">#REF!</definedName>
    <definedName name="OPMARG00" localSheetId="0">#REF!</definedName>
    <definedName name="OPMARG00">#REF!</definedName>
    <definedName name="OPMARG00PF" localSheetId="0">#REF!</definedName>
    <definedName name="OPMARG00PF">#REF!</definedName>
    <definedName name="OPMARG01" localSheetId="0">#REF!</definedName>
    <definedName name="OPMARG01">#REF!</definedName>
    <definedName name="OPMARG02" localSheetId="0">#REF!</definedName>
    <definedName name="OPMARG02">#REF!</definedName>
    <definedName name="OPMARG03" localSheetId="0">#REF!</definedName>
    <definedName name="OPMARG03">#REF!</definedName>
    <definedName name="OPMARG93" localSheetId="0">#REF!</definedName>
    <definedName name="OPMARG93">#REF!</definedName>
    <definedName name="OPMARG94" localSheetId="0">#REF!</definedName>
    <definedName name="OPMARG94">#REF!</definedName>
    <definedName name="OPMARG95" localSheetId="0">#REF!</definedName>
    <definedName name="OPMARG95">#REF!</definedName>
    <definedName name="OPMARG96" localSheetId="0">#REF!</definedName>
    <definedName name="OPMARG96">#REF!</definedName>
    <definedName name="OPMARG97" localSheetId="0">#REF!</definedName>
    <definedName name="OPMARG97">#REF!</definedName>
    <definedName name="OPMARG98" localSheetId="0">#REF!</definedName>
    <definedName name="OPMARG98">#REF!</definedName>
    <definedName name="OPMARG99" localSheetId="0">#REF!</definedName>
    <definedName name="OPMARG99">#REF!</definedName>
    <definedName name="OPMARG99PF" localSheetId="0">#REF!</definedName>
    <definedName name="OPMARG99PF">#REF!</definedName>
    <definedName name="option" localSheetId="0">#REF!</definedName>
    <definedName name="option">#REF!</definedName>
    <definedName name="options" localSheetId="0">#REF!</definedName>
    <definedName name="options">#REF!</definedName>
    <definedName name="Order_backlog" localSheetId="0">#REF!</definedName>
    <definedName name="Order_backlog">#REF!</definedName>
    <definedName name="Order_intake" localSheetId="0">#REF!</definedName>
    <definedName name="Order_intake">#REF!</definedName>
    <definedName name="Ordinary_Income" localSheetId="0">#REF!</definedName>
    <definedName name="Ordinary_Income">#REF!</definedName>
    <definedName name="OREVA00" localSheetId="0">#REF!</definedName>
    <definedName name="OREVA00">#REF!</definedName>
    <definedName name="OREVA00PF" localSheetId="0">#REF!</definedName>
    <definedName name="OREVA00PF">#REF!</definedName>
    <definedName name="OREVA01" localSheetId="0">#REF!</definedName>
    <definedName name="OREVA01">#REF!</definedName>
    <definedName name="OREVA02" localSheetId="0">#REF!</definedName>
    <definedName name="OREVA02">#REF!</definedName>
    <definedName name="OREVA03" localSheetId="0">#REF!</definedName>
    <definedName name="OREVA03">#REF!</definedName>
    <definedName name="OREVA98" localSheetId="0">#REF!</definedName>
    <definedName name="OREVA98">#REF!</definedName>
    <definedName name="OREVA99" localSheetId="0">#REF!</definedName>
    <definedName name="OREVA99">#REF!</definedName>
    <definedName name="OREVB00" localSheetId="0">#REF!</definedName>
    <definedName name="OREVB00">#REF!</definedName>
    <definedName name="OREVB00PF" localSheetId="0">#REF!</definedName>
    <definedName name="OREVB00PF">#REF!</definedName>
    <definedName name="OREVB01" localSheetId="0">#REF!</definedName>
    <definedName name="OREVB01">#REF!</definedName>
    <definedName name="OREVB02" localSheetId="0">#REF!</definedName>
    <definedName name="OREVB02">#REF!</definedName>
    <definedName name="OREVB03" localSheetId="0">#REF!</definedName>
    <definedName name="OREVB03">#REF!</definedName>
    <definedName name="OREVB98" localSheetId="0">#REF!</definedName>
    <definedName name="OREVB98">#REF!</definedName>
    <definedName name="OREVB99" localSheetId="0">#REF!</definedName>
    <definedName name="OREVB99">#REF!</definedName>
    <definedName name="OTHER" localSheetId="0">#REF!</definedName>
    <definedName name="OTHER">#REF!</definedName>
    <definedName name="Other_asset_turns" localSheetId="0">#REF!</definedName>
    <definedName name="Other_asset_turns">#REF!</definedName>
    <definedName name="Other_asset_turns_fore" localSheetId="0">#REF!</definedName>
    <definedName name="Other_asset_turns_fore">#REF!</definedName>
    <definedName name="Other_Cost_Of_Sale" localSheetId="0">#REF!</definedName>
    <definedName name="Other_Cost_Of_Sale">#REF!</definedName>
    <definedName name="Other_current_assets_growth_fore" localSheetId="0">#REF!</definedName>
    <definedName name="Other_current_assets_growth_fore">#REF!</definedName>
    <definedName name="Other_current_liabilities_growth_fore" localSheetId="0">#REF!</definedName>
    <definedName name="Other_current_liabilities_growth_fore">#REF!</definedName>
    <definedName name="Other_dividends" localSheetId="0">#REF!</definedName>
    <definedName name="Other_dividends">#REF!</definedName>
    <definedName name="Other_Europe" localSheetId="0">#REF!</definedName>
    <definedName name="Other_Europe">#REF!</definedName>
    <definedName name="Other_Europe_w" localSheetId="0">#REF!</definedName>
    <definedName name="Other_Europe_w">#REF!</definedName>
    <definedName name="Other_Expenses" localSheetId="0">#REF!</definedName>
    <definedName name="Other_Expenses">#REF!</definedName>
    <definedName name="Other_Expenses_fore" localSheetId="0">#REF!</definedName>
    <definedName name="Other_Expenses_fore">#REF!</definedName>
    <definedName name="Other_expenses_gains" localSheetId="0">#REF!</definedName>
    <definedName name="Other_expenses_gains">#REF!</definedName>
    <definedName name="Other_expenses_gains_fore" localSheetId="0">#REF!</definedName>
    <definedName name="Other_expenses_gains_fore">#REF!</definedName>
    <definedName name="Other_expenses_growth_fore" localSheetId="0">#REF!</definedName>
    <definedName name="Other_expenses_growth_fore">#REF!</definedName>
    <definedName name="Other_fixed_asset_turns_fore" localSheetId="0">#REF!</definedName>
    <definedName name="Other_fixed_asset_turns_fore">#REF!</definedName>
    <definedName name="Other_fixed_assets_growth_fore" localSheetId="0">#REF!</definedName>
    <definedName name="Other_fixed_assets_growth_fore">#REF!</definedName>
    <definedName name="Other_growth_fore" localSheetId="0">#REF!</definedName>
    <definedName name="Other_growth_fore">#REF!</definedName>
    <definedName name="OTHER_INC" localSheetId="0">#REF!</definedName>
    <definedName name="OTHER_INC">#REF!</definedName>
    <definedName name="Other_inc_exp_fore" localSheetId="0">#REF!</definedName>
    <definedName name="Other_inc_exp_fore">#REF!</definedName>
    <definedName name="Other_income" localSheetId="0">#REF!</definedName>
    <definedName name="Other_Income">#REF!</definedName>
    <definedName name="Other_income_growth_fore" localSheetId="0">#REF!</definedName>
    <definedName name="Other_income_growth_fore">#REF!</definedName>
    <definedName name="Other_Intangibles" localSheetId="0">#REF!</definedName>
    <definedName name="Other_Intangibles">#REF!</definedName>
    <definedName name="Other_investments" localSheetId="0">#REF!</definedName>
    <definedName name="Other_investments">#REF!</definedName>
    <definedName name="Other_liabilities_growth_fore" localSheetId="0">#REF!</definedName>
    <definedName name="Other_liabilities_growth_fore">#REF!</definedName>
    <definedName name="Other_long_term_liabilities" localSheetId="0">#REF!</definedName>
    <definedName name="Other_long_term_liabilities">#REF!</definedName>
    <definedName name="Other_LT_assets" localSheetId="0">#REF!</definedName>
    <definedName name="Other_LT_assets">#REF!</definedName>
    <definedName name="Other_Non_Operat_Income" localSheetId="0">#REF!</definedName>
    <definedName name="Other_Non_Operat_Income">#REF!</definedName>
    <definedName name="Other_Non_Opg_Exp" localSheetId="0">#REF!</definedName>
    <definedName name="Other_Non_Opg_Exp">#REF!</definedName>
    <definedName name="Other_OH" localSheetId="0">#REF!</definedName>
    <definedName name="Other_OH">#REF!</definedName>
    <definedName name="Other_Segment_Revenues" localSheetId="0">#REF!</definedName>
    <definedName name="Other_Segment_Revenues">#REF!</definedName>
    <definedName name="Other_SG_A_Expense" localSheetId="0">#REF!</definedName>
    <definedName name="Other_SG_A_Expense">#REF!</definedName>
    <definedName name="Other1" localSheetId="0">#REF!</definedName>
    <definedName name="Other1">#REF!</definedName>
    <definedName name="Other2007" localSheetId="0" hidden="1">{"'Check Request'!$A$1:$BF$37"}</definedName>
    <definedName name="Other2007" hidden="1">{"'Check Request'!$A$1:$BF$37"}</definedName>
    <definedName name="OtherCA" localSheetId="0">#REF!</definedName>
    <definedName name="OtherCA">#REF!</definedName>
    <definedName name="OtherExEquityIncome">0</definedName>
    <definedName name="OtherExGainOnSale">0</definedName>
    <definedName name="OtherExInterestExpense" localSheetId="0">#REF!</definedName>
    <definedName name="OtherExInterestExpense">#REF!</definedName>
    <definedName name="OtherExInterestExpenseNet" localSheetId="0">#REF!</definedName>
    <definedName name="OtherExInterestExpenseNet">#REF!</definedName>
    <definedName name="OtherExInterestIncome">0</definedName>
    <definedName name="OtherExMinorityInterest">0</definedName>
    <definedName name="OtherExOther" localSheetId="0">#REF!</definedName>
    <definedName name="OtherExOther">#REF!</definedName>
    <definedName name="OtherExTotal">0</definedName>
    <definedName name="OtherIntangibles" localSheetId="0">#REF!</definedName>
    <definedName name="OtherIntangibles">#REF!</definedName>
    <definedName name="OtherNonCashOpItems" localSheetId="0">#REF!</definedName>
    <definedName name="OtherNonCashOpItems">#REF!</definedName>
    <definedName name="OtherOperatingExpense" localSheetId="0">#REF!</definedName>
    <definedName name="OtherOperatingExpense">#REF!</definedName>
    <definedName name="OthrInc88" localSheetId="0">#REF!</definedName>
    <definedName name="OthrInc88">#REF!</definedName>
    <definedName name="OthrInc89" localSheetId="0">#REF!</definedName>
    <definedName name="OthrInc89">#REF!</definedName>
    <definedName name="OthrInc90" localSheetId="0">#REF!</definedName>
    <definedName name="OthrInc90">#REF!</definedName>
    <definedName name="OthrInc91" localSheetId="0">#REF!</definedName>
    <definedName name="OthrInc91">#REF!</definedName>
    <definedName name="OthrInc92" localSheetId="0">#REF!</definedName>
    <definedName name="OthrInc92">#REF!</definedName>
    <definedName name="OthrInc93" localSheetId="0">#REF!</definedName>
    <definedName name="OthrInc93">#REF!</definedName>
    <definedName name="OthrInc94" localSheetId="0">#REF!</definedName>
    <definedName name="OthrInc94">#REF!</definedName>
    <definedName name="OthrInc95" localSheetId="0">#REF!</definedName>
    <definedName name="OthrInc95">#REF!</definedName>
    <definedName name="OUTDOOR" localSheetId="0">#REF!</definedName>
    <definedName name="OUTDOOR">#REF!</definedName>
    <definedName name="OutputEV" localSheetId="0">#REF!,#REF!</definedName>
    <definedName name="OutputEV">#REF!,#REF!</definedName>
    <definedName name="OutputMarketCap" localSheetId="0">#REF!,#REF!</definedName>
    <definedName name="OutputMarketCap">#REF!,#REF!</definedName>
    <definedName name="OutstandingCommonShares" localSheetId="0">#REF!</definedName>
    <definedName name="OutstandingCommonShares">#REF!</definedName>
    <definedName name="OWN" localSheetId="0">#REF!</definedName>
    <definedName name="OWN">#REF!</definedName>
    <definedName name="P" localSheetId="0">#REF!</definedName>
    <definedName name="P">#REF!</definedName>
    <definedName name="p_am_good" localSheetId="0">#REF!</definedName>
    <definedName name="p_am_good">#REF!</definedName>
    <definedName name="p_cost_of_sales" localSheetId="0">#REF!</definedName>
    <definedName name="p_cost_of_sales">#REF!</definedName>
    <definedName name="p_ebit" localSheetId="0">#REF!</definedName>
    <definedName name="p_ebit">#REF!</definedName>
    <definedName name="p_exep_items" localSheetId="0">#REF!</definedName>
    <definedName name="p_exep_items">#REF!</definedName>
    <definedName name="p_extr_items" localSheetId="0">#REF!</definedName>
    <definedName name="p_extr_items">#REF!</definedName>
    <definedName name="p_gross_profit" localSheetId="0">#REF!</definedName>
    <definedName name="p_gross_profit">#REF!</definedName>
    <definedName name="p_interest" localSheetId="0">#REF!</definedName>
    <definedName name="p_interest">#REF!</definedName>
    <definedName name="p_min_intr" localSheetId="0">#REF!</definedName>
    <definedName name="p_min_intr">#REF!</definedName>
    <definedName name="p_n_op_prof" localSheetId="0">#REF!</definedName>
    <definedName name="p_n_op_prof">#REF!</definedName>
    <definedName name="p_net_prof" localSheetId="0">#REF!</definedName>
    <definedName name="p_net_prof">#REF!</definedName>
    <definedName name="p_net_sales" localSheetId="0">#REF!</definedName>
    <definedName name="p_net_sales">#REF!</definedName>
    <definedName name="p_op_prof" localSheetId="0">#REF!</definedName>
    <definedName name="p_op_prof">#REF!</definedName>
    <definedName name="p_oth_op_inc" localSheetId="0">#REF!</definedName>
    <definedName name="p_oth_op_inc">#REF!</definedName>
    <definedName name="p_pre_tax_prof" localSheetId="0">#REF!</definedName>
    <definedName name="p_pre_tax_prof">#REF!</definedName>
    <definedName name="P_Product" localSheetId="0">#REF!</definedName>
    <definedName name="P_Product">#REF!</definedName>
    <definedName name="p_tax" localSheetId="0">#REF!</definedName>
    <definedName name="p_tax">#REF!</definedName>
    <definedName name="p_tax_percent" localSheetId="0">#REF!</definedName>
    <definedName name="p_tax_percent">#REF!</definedName>
    <definedName name="P_Tear" localSheetId="0">#REF!</definedName>
    <definedName name="P_Tear">#REF!</definedName>
    <definedName name="Pacificmostrecent" localSheetId="0">#REF!</definedName>
    <definedName name="Pacificmostrecent">#REF!</definedName>
    <definedName name="Packing" localSheetId="0">#REF!</definedName>
    <definedName name="Packing">#REF!</definedName>
    <definedName name="Packing_OH" localSheetId="0">#REF!</definedName>
    <definedName name="Packing_OH">#REF!</definedName>
    <definedName name="Packing_SG_A" localSheetId="0">#REF!</definedName>
    <definedName name="Packing_SG_A">#REF!</definedName>
    <definedName name="PACLINK" localSheetId="0">#REF!</definedName>
    <definedName name="PACLINK">#REF!</definedName>
    <definedName name="page1" localSheetId="0">#REF!</definedName>
    <definedName name="page1">#REF!</definedName>
    <definedName name="Page10" localSheetId="0">#REF!</definedName>
    <definedName name="Page10">#REF!</definedName>
    <definedName name="Page12" localSheetId="0">#REF!</definedName>
    <definedName name="Page12">#REF!</definedName>
    <definedName name="page14" localSheetId="0">#REF!</definedName>
    <definedName name="page14">#REF!</definedName>
    <definedName name="page15" localSheetId="0">#REF!</definedName>
    <definedName name="page15">#REF!</definedName>
    <definedName name="Page16" localSheetId="0">#REF!</definedName>
    <definedName name="Page16">#REF!</definedName>
    <definedName name="page19" localSheetId="0">#REF!</definedName>
    <definedName name="page19">#REF!</definedName>
    <definedName name="Page1A" localSheetId="0">#REF!</definedName>
    <definedName name="Page1A">#REF!</definedName>
    <definedName name="PAGE2" localSheetId="0">#REF!</definedName>
    <definedName name="PAGE2">#REF!</definedName>
    <definedName name="PAGE3" localSheetId="0">#REF!</definedName>
    <definedName name="PAGE3">#REF!</definedName>
    <definedName name="PAGE4" localSheetId="0">#REF!</definedName>
    <definedName name="PAGE4">#REF!</definedName>
    <definedName name="PAGE5" localSheetId="0">#REF!</definedName>
    <definedName name="PAGE5">#REF!</definedName>
    <definedName name="Page6" localSheetId="0">#REF!</definedName>
    <definedName name="Page6">#REF!</definedName>
    <definedName name="Page6Print" localSheetId="0">#REF!</definedName>
    <definedName name="Page6Print">#REF!</definedName>
    <definedName name="PAGE7" localSheetId="0">#REF!</definedName>
    <definedName name="PAGE7">#REF!</definedName>
    <definedName name="Page7a" localSheetId="0">#REF!</definedName>
    <definedName name="Page7a">#REF!</definedName>
    <definedName name="PAGE8" localSheetId="0">#REF!</definedName>
    <definedName name="PAGE8">#REF!</definedName>
    <definedName name="Page9" localSheetId="0">#REF!</definedName>
    <definedName name="Page9">#REF!</definedName>
    <definedName name="PAGING" localSheetId="0">#REF!</definedName>
    <definedName name="PAGING">#REF!</definedName>
    <definedName name="Paid_tax" localSheetId="0">#REF!</definedName>
    <definedName name="Paid_tax">#REF!</definedName>
    <definedName name="PaidInCapital" localSheetId="0">#REF!</definedName>
    <definedName name="PaidInCapital">#REF!</definedName>
    <definedName name="Partial_year" localSheetId="0">#REF!</definedName>
    <definedName name="Partial_year">#REF!</definedName>
    <definedName name="Patent_Royalties" localSheetId="0">#REF!</definedName>
    <definedName name="Patent_Royalties">#REF!</definedName>
    <definedName name="Patent_Royalties_SG_A" localSheetId="0">#REF!</definedName>
    <definedName name="Patent_Royalties_SG_A">#REF!</definedName>
    <definedName name="PATHNAME" localSheetId="0">#REF!</definedName>
    <definedName name="PATHNAME">#REF!</definedName>
    <definedName name="pay" localSheetId="0">#REF!</definedName>
    <definedName name="pay">#REF!</definedName>
    <definedName name="PayingSubs" localSheetId="0">#REF!</definedName>
    <definedName name="PayingSubs">#REF!</definedName>
    <definedName name="Payout_ratio_on_underlying" localSheetId="0">#REF!</definedName>
    <definedName name="Payout_ratio_on_underlying">#REF!</definedName>
    <definedName name="pb_fee_comm" localSheetId="0">#REF!</definedName>
    <definedName name="pb_fee_comm">#REF!</definedName>
    <definedName name="pb_loan_loss_prov" localSheetId="0">#REF!</definedName>
    <definedName name="pb_loan_loss_prov">#REF!</definedName>
    <definedName name="pb_tot_inc_banks" localSheetId="0">#REF!</definedName>
    <definedName name="pb_tot_inc_banks">#REF!</definedName>
    <definedName name="pb_trad_inc" localSheetId="0">#REF!</definedName>
    <definedName name="pb_trad_inc">#REF!</definedName>
    <definedName name="pb_wd_sec" localSheetId="0">#REF!</definedName>
    <definedName name="pb_wd_sec">#REF!</definedName>
    <definedName name="pc" localSheetId="0">#REF!</definedName>
    <definedName name="pc">#REF!</definedName>
    <definedName name="PCENTER" localSheetId="0">#REF!</definedName>
    <definedName name="PCENTER">#REF!</definedName>
    <definedName name="PD" localSheetId="0">#REF!</definedName>
    <definedName name="PD">#REF!</definedName>
    <definedName name="pd_best" localSheetId="0">#REF!</definedName>
    <definedName name="pd_best">#REF!</definedName>
    <definedName name="pd_down" localSheetId="0">#REF!</definedName>
    <definedName name="pd_down">#REF!</definedName>
    <definedName name="PD_Q" localSheetId="0">#REF!</definedName>
    <definedName name="PD_Q">#REF!</definedName>
    <definedName name="PD_RNK_index" localSheetId="0">#REF!</definedName>
    <definedName name="PD_RNK_index">#REF!</definedName>
    <definedName name="pd_sd_per" localSheetId="0">#REF!</definedName>
    <definedName name="pd_sd_per">#REF!</definedName>
    <definedName name="PD_UD_index" localSheetId="0">#REF!</definedName>
    <definedName name="PD_UD_index">#REF!</definedName>
    <definedName name="pd_up" localSheetId="0">#REF!</definedName>
    <definedName name="pd_up">#REF!</definedName>
    <definedName name="pd_worst" localSheetId="0">#REF!</definedName>
    <definedName name="pd_worst">#REF!</definedName>
    <definedName name="Pension_provisions" localSheetId="0">#REF!</definedName>
    <definedName name="Pension_provisions">#REF!</definedName>
    <definedName name="percent" localSheetId="0">#REF!</definedName>
    <definedName name="percent">#REF!</definedName>
    <definedName name="percent_change" localSheetId="0">#REF!</definedName>
    <definedName name="percent_change">#REF!</definedName>
    <definedName name="perf" localSheetId="0">#REF!</definedName>
    <definedName name="perf">#REF!</definedName>
    <definedName name="Perf_97" localSheetId="0">#REF!</definedName>
    <definedName name="Perf_97">#REF!</definedName>
    <definedName name="Perf_98" localSheetId="0">#REF!</definedName>
    <definedName name="Perf_98">#REF!</definedName>
    <definedName name="Perf_99" localSheetId="0">#REF!</definedName>
    <definedName name="Perf_99">#REF!</definedName>
    <definedName name="Performance" localSheetId="0">#REF!</definedName>
    <definedName name="Performance">#REF!</definedName>
    <definedName name="PerformanceDPS" localSheetId="0">#REF!</definedName>
    <definedName name="PerformanceDPS">#REF!</definedName>
    <definedName name="Period" localSheetId="0">#REF!</definedName>
    <definedName name="Period">#REF!</definedName>
    <definedName name="Period2" localSheetId="0">#REF!</definedName>
    <definedName name="Period2">#REF!</definedName>
    <definedName name="Perpetuity" localSheetId="0">#REF!</definedName>
    <definedName name="Perpetuity">#REF!</definedName>
    <definedName name="personal_promedio" localSheetId="0">#REF!</definedName>
    <definedName name="personal_promedio">#REF!</definedName>
    <definedName name="PeruBalanceSheet" localSheetId="0">#REF!</definedName>
    <definedName name="PeruBalanceSheet">#REF!</definedName>
    <definedName name="PeruCashFlow" localSheetId="0">#REF!</definedName>
    <definedName name="PeruCashFlow">#REF!</definedName>
    <definedName name="PeruIncomeStatement" localSheetId="0">#REF!</definedName>
    <definedName name="PeruIncomeStatement">#REF!</definedName>
    <definedName name="pesos" localSheetId="0">#REF!,#REF!,#REF!</definedName>
    <definedName name="pesos">#REF!,#REF!,#REF!</definedName>
    <definedName name="PFD00" localSheetId="0">#REF!</definedName>
    <definedName name="PFD00">#REF!</definedName>
    <definedName name="PFDIV00" localSheetId="0">#REF!</definedName>
    <definedName name="PFDIV00">#REF!</definedName>
    <definedName name="PFDIV00PF" localSheetId="0">#REF!</definedName>
    <definedName name="PFDIV00PF">#REF!</definedName>
    <definedName name="PFDIV01" localSheetId="0">#REF!</definedName>
    <definedName name="PFDIV01">#REF!</definedName>
    <definedName name="PFDIV02" localSheetId="0">#REF!</definedName>
    <definedName name="PFDIV02">#REF!</definedName>
    <definedName name="PFDIV03" localSheetId="0">#REF!</definedName>
    <definedName name="PFDIV03">#REF!</definedName>
    <definedName name="PFDIV93" localSheetId="0">#REF!</definedName>
    <definedName name="PFDIV93">#REF!</definedName>
    <definedName name="PFDIV94" localSheetId="0">#REF!</definedName>
    <definedName name="PFDIV94">#REF!</definedName>
    <definedName name="PFDIV95" localSheetId="0">#REF!</definedName>
    <definedName name="PFDIV95">#REF!</definedName>
    <definedName name="PFDIV96" localSheetId="0">#REF!</definedName>
    <definedName name="PFDIV96">#REF!</definedName>
    <definedName name="PFDIV97" localSheetId="0">#REF!</definedName>
    <definedName name="PFDIV97">#REF!</definedName>
    <definedName name="PFDIV98" localSheetId="0">#REF!</definedName>
    <definedName name="PFDIV98">#REF!</definedName>
    <definedName name="PFDIV99" localSheetId="0">#REF!</definedName>
    <definedName name="PFDIV99">#REF!</definedName>
    <definedName name="PFNDEBT01" localSheetId="0">#REF!</definedName>
    <definedName name="PFNDEBT01">#REF!</definedName>
    <definedName name="PFNDEBT02" localSheetId="0">#REF!</definedName>
    <definedName name="PFNDEBT02">#REF!</definedName>
    <definedName name="PFNDEBT03" localSheetId="0">#REF!</definedName>
    <definedName name="PFNDEBT03">#REF!</definedName>
    <definedName name="PFQ" localSheetId="0">#REF!</definedName>
    <definedName name="PFQ">#REF!</definedName>
    <definedName name="PFSTOCK00" localSheetId="0">#REF!</definedName>
    <definedName name="PFSTOCK00">#REF!</definedName>
    <definedName name="PFSTOCK01" localSheetId="0">#REF!</definedName>
    <definedName name="PFSTOCK01">#REF!</definedName>
    <definedName name="PFSTOCK02" localSheetId="0">#REF!</definedName>
    <definedName name="PFSTOCK02">#REF!</definedName>
    <definedName name="PFSTOCK03" localSheetId="0">#REF!</definedName>
    <definedName name="PFSTOCK03">#REF!</definedName>
    <definedName name="PFSTOCK99" localSheetId="0">#REF!</definedName>
    <definedName name="PFSTOCK99">#REF!</definedName>
    <definedName name="PFY1Price" localSheetId="0">#REF!</definedName>
    <definedName name="PFY1Price">#REF!</definedName>
    <definedName name="PFY2Price" localSheetId="0">#REF!</definedName>
    <definedName name="PFY2Price">#REF!</definedName>
    <definedName name="PG1_D" localSheetId="0">#REF!</definedName>
    <definedName name="PG1_D">#REF!</definedName>
    <definedName name="PG1_S" localSheetId="0">#REF!</definedName>
    <definedName name="PG1_S">#REF!</definedName>
    <definedName name="PG10_D" localSheetId="0">#REF!</definedName>
    <definedName name="PG10_D">#REF!</definedName>
    <definedName name="PG10_S" localSheetId="0">#REF!</definedName>
    <definedName name="PG10_S">#REF!</definedName>
    <definedName name="PG11A_S" localSheetId="0">#REF!</definedName>
    <definedName name="PG11A_S">#REF!</definedName>
    <definedName name="PG11B_S" localSheetId="0">#REF!</definedName>
    <definedName name="PG11B_S">#REF!</definedName>
    <definedName name="PG12_S" localSheetId="0">#REF!</definedName>
    <definedName name="PG12_S">#REF!</definedName>
    <definedName name="PG13_S" localSheetId="0">#REF!</definedName>
    <definedName name="PG13_S">#REF!</definedName>
    <definedName name="PG14_D" localSheetId="0">#REF!</definedName>
    <definedName name="PG14_D">#REF!</definedName>
    <definedName name="PG14_O" localSheetId="0">#REF!</definedName>
    <definedName name="PG14_O">#REF!</definedName>
    <definedName name="PG14_S" localSheetId="0">#REF!</definedName>
    <definedName name="PG14_S">#REF!</definedName>
    <definedName name="PG15A_S" localSheetId="0">#REF!</definedName>
    <definedName name="PG15A_S">#REF!</definedName>
    <definedName name="PG15B_S" localSheetId="0">#REF!</definedName>
    <definedName name="PG15B_S">#REF!</definedName>
    <definedName name="PG16A_S" localSheetId="0">#REF!</definedName>
    <definedName name="PG16A_S">#REF!</definedName>
    <definedName name="PG16B_S" localSheetId="0">#REF!</definedName>
    <definedName name="PG16B_S">#REF!</definedName>
    <definedName name="PG17A_S" localSheetId="0">#REF!</definedName>
    <definedName name="PG17A_S">#REF!</definedName>
    <definedName name="PG17B_S" localSheetId="0">#REF!</definedName>
    <definedName name="PG17B_S">#REF!</definedName>
    <definedName name="PG18_S" localSheetId="0">#REF!</definedName>
    <definedName name="PG18_S">#REF!</definedName>
    <definedName name="PG19_D" localSheetId="0">#REF!</definedName>
    <definedName name="PG19_D">#REF!</definedName>
    <definedName name="PG19_O" localSheetId="0">#REF!</definedName>
    <definedName name="PG19_O">#REF!</definedName>
    <definedName name="PG19_S" localSheetId="0">#REF!</definedName>
    <definedName name="PG19_S">#REF!</definedName>
    <definedName name="PG2_D" localSheetId="0">#REF!</definedName>
    <definedName name="PG2_D">#REF!</definedName>
    <definedName name="PG2_S" localSheetId="0">#REF!</definedName>
    <definedName name="PG2_S">#REF!</definedName>
    <definedName name="PG20_D" localSheetId="0">#REF!</definedName>
    <definedName name="PG20_D">#REF!</definedName>
    <definedName name="PG20_S" localSheetId="0">#REF!</definedName>
    <definedName name="PG20_S">#REF!</definedName>
    <definedName name="PG21_D" localSheetId="0">#REF!</definedName>
    <definedName name="PG21_D">#REF!</definedName>
    <definedName name="PG21_S" localSheetId="0">#REF!</definedName>
    <definedName name="PG21_S">#REF!</definedName>
    <definedName name="PG22_D" localSheetId="0">#REF!</definedName>
    <definedName name="PG22_D">#REF!</definedName>
    <definedName name="PG22_S" localSheetId="0">#REF!</definedName>
    <definedName name="PG22_S">#REF!</definedName>
    <definedName name="PG23_D" localSheetId="0">#REF!</definedName>
    <definedName name="PG23_D">#REF!</definedName>
    <definedName name="PG23_O" localSheetId="0">#REF!</definedName>
    <definedName name="PG23_O">#REF!</definedName>
    <definedName name="PG23_S" localSheetId="0">#REF!</definedName>
    <definedName name="PG23_S">#REF!</definedName>
    <definedName name="PG24_D" localSheetId="0">#REF!</definedName>
    <definedName name="PG24_D">#REF!</definedName>
    <definedName name="PG24_O" localSheetId="0">#REF!</definedName>
    <definedName name="PG24_O">#REF!</definedName>
    <definedName name="PG24_S" localSheetId="0">#REF!</definedName>
    <definedName name="PG24_S">#REF!</definedName>
    <definedName name="PG25_D" localSheetId="0">#REF!</definedName>
    <definedName name="PG25_D">#REF!</definedName>
    <definedName name="PG25_O" localSheetId="0">#REF!</definedName>
    <definedName name="PG25_O">#REF!</definedName>
    <definedName name="PG25_S" localSheetId="0">#REF!</definedName>
    <definedName name="PG25_S">#REF!</definedName>
    <definedName name="PG26_D" localSheetId="0">#REF!</definedName>
    <definedName name="PG26_D">#REF!</definedName>
    <definedName name="PG26_O" localSheetId="0">#REF!</definedName>
    <definedName name="PG26_O">#REF!</definedName>
    <definedName name="PG26_S" localSheetId="0">#REF!</definedName>
    <definedName name="PG26_S">#REF!</definedName>
    <definedName name="PG27_O" localSheetId="0">#REF!</definedName>
    <definedName name="PG27_O">#REF!</definedName>
    <definedName name="PG27_S" localSheetId="0">#REF!</definedName>
    <definedName name="PG27_S">#REF!</definedName>
    <definedName name="PG28_D" localSheetId="0">#REF!</definedName>
    <definedName name="PG28_D">#REF!</definedName>
    <definedName name="PG28_S" localSheetId="0">#REF!</definedName>
    <definedName name="PG28_S">#REF!</definedName>
    <definedName name="PG29_D" localSheetId="0">#REF!</definedName>
    <definedName name="PG29_D">#REF!</definedName>
    <definedName name="PG29_S" localSheetId="0">#REF!</definedName>
    <definedName name="PG29_S">#REF!</definedName>
    <definedName name="PG3_D" localSheetId="0">#REF!</definedName>
    <definedName name="PG3_D">#REF!</definedName>
    <definedName name="PG3_S" localSheetId="0">#REF!</definedName>
    <definedName name="PG3_S">#REF!</definedName>
    <definedName name="PG30_D" localSheetId="0">#REF!</definedName>
    <definedName name="PG30_D">#REF!</definedName>
    <definedName name="PG30_S" localSheetId="0">#REF!</definedName>
    <definedName name="PG30_S">#REF!</definedName>
    <definedName name="PG31_D" localSheetId="0">#REF!</definedName>
    <definedName name="PG31_D">#REF!</definedName>
    <definedName name="PG31_S" localSheetId="0">#REF!</definedName>
    <definedName name="PG31_S">#REF!</definedName>
    <definedName name="PG32_S" localSheetId="0">#REF!</definedName>
    <definedName name="PG32_S">#REF!</definedName>
    <definedName name="PG33_D" localSheetId="0">#REF!</definedName>
    <definedName name="PG33_D">#REF!</definedName>
    <definedName name="PG33_O" localSheetId="0">#REF!</definedName>
    <definedName name="PG33_O">#REF!</definedName>
    <definedName name="PG33_S" localSheetId="0">#REF!</definedName>
    <definedName name="PG33_S">#REF!</definedName>
    <definedName name="PG34_O" localSheetId="0">#REF!</definedName>
    <definedName name="PG34_O">#REF!</definedName>
    <definedName name="PG34_S" localSheetId="0">#REF!</definedName>
    <definedName name="PG34_S">#REF!</definedName>
    <definedName name="PG35_0" localSheetId="0">#REF!</definedName>
    <definedName name="PG35_0">#REF!</definedName>
    <definedName name="PG35_O" localSheetId="0">#REF!</definedName>
    <definedName name="PG35_O">#REF!</definedName>
    <definedName name="PG35_S" localSheetId="0">#REF!</definedName>
    <definedName name="PG35_S">#REF!</definedName>
    <definedName name="PG4_D" localSheetId="0">#REF!</definedName>
    <definedName name="PG4_D">#REF!</definedName>
    <definedName name="PG4_S" localSheetId="0">#REF!</definedName>
    <definedName name="PG4_S">#REF!</definedName>
    <definedName name="PG5_D" localSheetId="0">#REF!</definedName>
    <definedName name="PG5_D">#REF!</definedName>
    <definedName name="PG5_S" localSheetId="0">#REF!</definedName>
    <definedName name="PG5_S">#REF!</definedName>
    <definedName name="PG6_D" localSheetId="0">#REF!</definedName>
    <definedName name="PG6_D">#REF!</definedName>
    <definedName name="PG6_S" localSheetId="0">#REF!</definedName>
    <definedName name="PG6_S">#REF!</definedName>
    <definedName name="PG7_D" localSheetId="0">#REF!</definedName>
    <definedName name="PG7_D">#REF!</definedName>
    <definedName name="PG7_S" localSheetId="0">#REF!</definedName>
    <definedName name="PG7_S">#REF!</definedName>
    <definedName name="PG8_O" localSheetId="0">#REF!</definedName>
    <definedName name="PG8_O">#REF!</definedName>
    <definedName name="PG8_S" localSheetId="0">#REF!</definedName>
    <definedName name="PG8_S">#REF!</definedName>
    <definedName name="PG9A_S" localSheetId="0">#REF!</definedName>
    <definedName name="PG9A_S">#REF!</definedName>
    <definedName name="PG9B_S" localSheetId="0">#REF!</definedName>
    <definedName name="PG9B_S">#REF!</definedName>
    <definedName name="pi_inv_inc" localSheetId="0">#REF!</definedName>
    <definedName name="pi_inv_inc">#REF!</definedName>
    <definedName name="pi_life_prof" localSheetId="0">#REF!</definedName>
    <definedName name="pi_life_prof">#REF!</definedName>
    <definedName name="pi_nl_claims" localSheetId="0">#REF!</definedName>
    <definedName name="pi_nl_claims">#REF!</definedName>
    <definedName name="pi_nl_prem_inc" localSheetId="0">#REF!</definedName>
    <definedName name="pi_nl_prem_inc">#REF!</definedName>
    <definedName name="pi_nl_prof" localSheetId="0">#REF!</definedName>
    <definedName name="pi_nl_prof">#REF!</definedName>
    <definedName name="pi_nl_uw_res" localSheetId="0">#REF!</definedName>
    <definedName name="pi_nl_uw_res">#REF!</definedName>
    <definedName name="Picture3" localSheetId="0">{"Mcp08.PrintRep",""}</definedName>
    <definedName name="Picture3">{"Mcp08.PrintRep",""}</definedName>
    <definedName name="pik" localSheetId="0">#REF!</definedName>
    <definedName name="pik">#REF!</definedName>
    <definedName name="PIK_IRR" localSheetId="0">#REF!</definedName>
    <definedName name="PIK_IRR">#REF!</definedName>
    <definedName name="PIKDIV00" localSheetId="0">#REF!</definedName>
    <definedName name="PIKDIV00">#REF!</definedName>
    <definedName name="PIKDIV01" localSheetId="0">#REF!</definedName>
    <definedName name="PIKDIV01">#REF!</definedName>
    <definedName name="PIKDIV02" localSheetId="0">#REF!</definedName>
    <definedName name="PIKDIV02">#REF!</definedName>
    <definedName name="PIKDIV03" localSheetId="0">#REF!</definedName>
    <definedName name="PIKDIV03">#REF!</definedName>
    <definedName name="PIKDIV97" localSheetId="0">#REF!</definedName>
    <definedName name="PIKDIV97">#REF!</definedName>
    <definedName name="PIKDIV99" localSheetId="0">#REF!</definedName>
    <definedName name="PIKDIV99">#REF!</definedName>
    <definedName name="PIKHcBgn" localSheetId="0">#REF!</definedName>
    <definedName name="PIKHcBgn">#REF!</definedName>
    <definedName name="PIPO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PIPO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PkgGeneric" localSheetId="0">#REF!</definedName>
    <definedName name="PkgGeneric">#REF!</definedName>
    <definedName name="pl" localSheetId="0">#REF!</definedName>
    <definedName name="pl">#REF!</definedName>
    <definedName name="PL_ASSOC" localSheetId="0">#REF!</definedName>
    <definedName name="PL_ASSOC">#REF!</definedName>
    <definedName name="PLA" localSheetId="0">#REF!</definedName>
    <definedName name="PLA">#REF!</definedName>
    <definedName name="Plant____Eqipment" localSheetId="0">#REF!</definedName>
    <definedName name="Plant____Eqipment">#REF!</definedName>
    <definedName name="Players" localSheetId="0" hidden="1">{"A",#N/A,FALSE,"Scenario Control";"A",#N/A,FALSE,"Executive Summary";"A",#N/A,FALSE,"P&amp;L";"B",#N/A,FALSE,"P&amp;L";"A",#N/A,FALSE,"BalanceSheet";"B",#N/A,FALSE,"BalanceSheet";"A",#N/A,FALSE,"CashFlow";"A",#N/A,FALSE,"Ratios";"A",#N/A,FALSE,"DCF";"A",#N/A,FALSE,"WACC";"A",#N/A,FALSE,"P&amp;VAssumpts";"A",#N/A,FALSE,"Depr-Capex";"A",#N/A,FALSE,"SHF";"A",#N/A,FALSE,"Debt";"A",#N/A,FALSE,"Working Capital";"A",#N/A,FALSE,"Other Assumptions";"A",#N/A,FALSE,"Regulated Price";"B",#N/A,FALSE,"Regulated Price";"A",#N/A,FALSE,"BG Investment";"A",#N/A,FALSE,"Appendix"}</definedName>
    <definedName name="Players" hidden="1">{"A",#N/A,FALSE,"Scenario Control";"A",#N/A,FALSE,"Executive Summary";"A",#N/A,FALSE,"P&amp;L";"B",#N/A,FALSE,"P&amp;L";"A",#N/A,FALSE,"BalanceSheet";"B",#N/A,FALSE,"BalanceSheet";"A",#N/A,FALSE,"CashFlow";"A",#N/A,FALSE,"Ratios";"A",#N/A,FALSE,"DCF";"A",#N/A,FALSE,"WACC";"A",#N/A,FALSE,"P&amp;VAssumpts";"A",#N/A,FALSE,"Depr-Capex";"A",#N/A,FALSE,"SHF";"A",#N/A,FALSE,"Debt";"A",#N/A,FALSE,"Working Capital";"A",#N/A,FALSE,"Other Assumptions";"A",#N/A,FALSE,"Regulated Price";"B",#N/A,FALSE,"Regulated Price";"A",#N/A,FALSE,"BG Investment";"A",#N/A,FALSE,"Appendix"}</definedName>
    <definedName name="PLFULL" localSheetId="0">#REF!</definedName>
    <definedName name="PLFULL">#REF!</definedName>
    <definedName name="PLN" localSheetId="0">#REF!</definedName>
    <definedName name="PLN">#REF!</definedName>
    <definedName name="PLQ" localSheetId="0">#REF!</definedName>
    <definedName name="PLQ">#REF!</definedName>
    <definedName name="PLR" localSheetId="0">#REF!</definedName>
    <definedName name="PLR">#REF!</definedName>
    <definedName name="PNCASE" localSheetId="0">#REF!</definedName>
    <definedName name="PNCASE">#REF!</definedName>
    <definedName name="PNL_extraordinary_items" localSheetId="0">#REF!</definedName>
    <definedName name="PNL_extraordinary_items">#REF!</definedName>
    <definedName name="PNL_other_income" localSheetId="0">#REF!</definedName>
    <definedName name="PNL_other_income">#REF!</definedName>
    <definedName name="POOLING">#N/A</definedName>
    <definedName name="portInv" localSheetId="0">#REF!</definedName>
    <definedName name="portInv">#REF!</definedName>
    <definedName name="Post_tax_stock_gains_losses" localSheetId="0">#REF!</definedName>
    <definedName name="Post_tax_stock_gains_losses">#REF!</definedName>
    <definedName name="Power_Fuel_Water" localSheetId="0">#REF!</definedName>
    <definedName name="Power_Fuel_Water">#REF!</definedName>
    <definedName name="pp" localSheetId="0">#REF!</definedName>
    <definedName name="pp">#REF!</definedName>
    <definedName name="PPandE" localSheetId="0">#REF!</definedName>
    <definedName name="PPandE">#REF!</definedName>
    <definedName name="PPnE_turns_fore" localSheetId="0">#REF!</definedName>
    <definedName name="PPnE_turns_fore">#REF!</definedName>
    <definedName name="PPP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PP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RDATA" localSheetId="0">#REF!</definedName>
    <definedName name="PRDATA">#REF!</definedName>
    <definedName name="PRE_EPS" localSheetId="0">#REF!</definedName>
    <definedName name="PRE_EPS">#REF!</definedName>
    <definedName name="PRE_NP" localSheetId="0">#REF!</definedName>
    <definedName name="PRE_NP">#REF!</definedName>
    <definedName name="pre_or_net_profits" localSheetId="0">#REF!</definedName>
    <definedName name="pre_or_net_profits">#REF!</definedName>
    <definedName name="Pre_Tax_Income" localSheetId="0">#REF!</definedName>
    <definedName name="Pre_Tax_Income">#REF!</definedName>
    <definedName name="Precious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reciou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REF_DIV" localSheetId="0">#REF!</definedName>
    <definedName name="PREF_DIV">#REF!</definedName>
    <definedName name="Preferred_stock" localSheetId="0">#REF!</definedName>
    <definedName name="Preferred_stock">#REF!</definedName>
    <definedName name="Preferred_stock_growth_fore" localSheetId="0">#REF!</definedName>
    <definedName name="Preferred_stock_growth_fore">#REF!</definedName>
    <definedName name="PreferredBook" localSheetId="0">#REF!</definedName>
    <definedName name="PreferredBook">#REF!</definedName>
    <definedName name="PreferredDividends" localSheetId="0">#REF!</definedName>
    <definedName name="PreferredDividends">#REF!</definedName>
    <definedName name="PreferredLiquidation" localSheetId="0">#REF!</definedName>
    <definedName name="PreferredLiquidation">#REF!</definedName>
    <definedName name="PreferredOutstanding" localSheetId="0">#REF!</definedName>
    <definedName name="PreferredOutstanding">#REF!</definedName>
    <definedName name="PREL00" localSheetId="0">#REF!</definedName>
    <definedName name="PREL00">#REF!</definedName>
    <definedName name="PREL01" localSheetId="0">#REF!</definedName>
    <definedName name="PREL01">#REF!</definedName>
    <definedName name="prel4" localSheetId="0">#REF!</definedName>
    <definedName name="prel4">#REF!</definedName>
    <definedName name="PREL86" localSheetId="0">#REF!</definedName>
    <definedName name="PREL86">#REF!</definedName>
    <definedName name="PREL87" localSheetId="0">#REF!</definedName>
    <definedName name="PREL87">#REF!</definedName>
    <definedName name="PREL88" localSheetId="0">#REF!</definedName>
    <definedName name="PREL88">#REF!</definedName>
    <definedName name="PREL89" localSheetId="0">#REF!</definedName>
    <definedName name="PREL89">#REF!</definedName>
    <definedName name="PREL90" localSheetId="0">#REF!</definedName>
    <definedName name="PREL90">#REF!</definedName>
    <definedName name="PREL91" localSheetId="0">#REF!</definedName>
    <definedName name="PREL91">#REF!</definedName>
    <definedName name="PREL92" localSheetId="0">#REF!</definedName>
    <definedName name="PREL92">#REF!</definedName>
    <definedName name="PREL93" localSheetId="0">#REF!</definedName>
    <definedName name="PREL93">#REF!</definedName>
    <definedName name="PREL94" localSheetId="0">#REF!</definedName>
    <definedName name="PREL94">#REF!</definedName>
    <definedName name="PREL95" localSheetId="0">#REF!</definedName>
    <definedName name="PREL95">#REF!</definedName>
    <definedName name="PREL98" localSheetId="0">#REF!</definedName>
    <definedName name="PREL98">#REF!</definedName>
    <definedName name="PREL99" localSheetId="0">#REF!</definedName>
    <definedName name="PREL99">#REF!</definedName>
    <definedName name="premium" localSheetId="0">#REF!</definedName>
    <definedName name="premium">#REF!</definedName>
    <definedName name="Premium_Paid_Valuation" localSheetId="0">#REF!</definedName>
    <definedName name="Premium_Paid_Valuation">#REF!</definedName>
    <definedName name="PremiumStart" localSheetId="0">#REF!</definedName>
    <definedName name="PremiumStart">#REF!</definedName>
    <definedName name="PRENL01" localSheetId="0">#REF!</definedName>
    <definedName name="PRENL01">#REF!</definedName>
    <definedName name="PRENL86" localSheetId="0">#REF!</definedName>
    <definedName name="PRENL86">#REF!</definedName>
    <definedName name="PRENL87" localSheetId="0">#REF!</definedName>
    <definedName name="PRENL87">#REF!</definedName>
    <definedName name="PRENL88" localSheetId="0">#REF!</definedName>
    <definedName name="PRENL88">#REF!</definedName>
    <definedName name="PRENL89" localSheetId="0">#REF!</definedName>
    <definedName name="PRENL89">#REF!</definedName>
    <definedName name="PRENL90" localSheetId="0">#REF!</definedName>
    <definedName name="PRENL90">#REF!</definedName>
    <definedName name="PRENL91" localSheetId="0">#REF!</definedName>
    <definedName name="PRENL91">#REF!</definedName>
    <definedName name="PRENL92" localSheetId="0">#REF!</definedName>
    <definedName name="PRENL92">#REF!</definedName>
    <definedName name="PRENL93" localSheetId="0">#REF!</definedName>
    <definedName name="PRENL93">#REF!</definedName>
    <definedName name="PRENL94" localSheetId="0">#REF!</definedName>
    <definedName name="PRENL94">#REF!</definedName>
    <definedName name="PRENL95" localSheetId="0">#REF!</definedName>
    <definedName name="PRENL95">#REF!</definedName>
    <definedName name="PRENL98" localSheetId="0">#REF!</definedName>
    <definedName name="PRENL98">#REF!</definedName>
    <definedName name="Preparer" localSheetId="0">#REF!</definedName>
    <definedName name="Preparer">#REF!</definedName>
    <definedName name="pres_otros_ingre_egre" localSheetId="0">#REF!</definedName>
    <definedName name="pres_otros_ingre_egre">#REF!</definedName>
    <definedName name="presactcor" localSheetId="0">#REF!</definedName>
    <definedName name="presactcor">#REF!</definedName>
    <definedName name="presactNOcor" localSheetId="0">#REF!</definedName>
    <definedName name="presactNOcor">#REF!</definedName>
    <definedName name="presacttransfer" localSheetId="0">#REF!</definedName>
    <definedName name="presacttransfer">#REF!</definedName>
    <definedName name="presamortdedeudas" localSheetId="0">#REF!</definedName>
    <definedName name="presamortdedeudas">#REF!</definedName>
    <definedName name="presamortfij" localSheetId="0">#REF!</definedName>
    <definedName name="presamortfij">#REF!</definedName>
    <definedName name="presamortfij100" localSheetId="0">#REF!</definedName>
    <definedName name="presamortfij100">#REF!</definedName>
    <definedName name="presamortvbles" localSheetId="0">#REF!</definedName>
    <definedName name="presamortvbles">#REF!</definedName>
    <definedName name="presamortvbles100" localSheetId="0">#REF!</definedName>
    <definedName name="presamortvbles100">#REF!</definedName>
    <definedName name="prescargos" localSheetId="0">#REF!</definedName>
    <definedName name="prescargos">#REF!</definedName>
    <definedName name="presdeudas" localSheetId="0">#REF!</definedName>
    <definedName name="presdeudas">#REF!</definedName>
    <definedName name="presdividendos" localSheetId="0">#REF!</definedName>
    <definedName name="presdividendos">#REF!</definedName>
    <definedName name="Present_Value_Oper_lease" localSheetId="0">#REF!</definedName>
    <definedName name="Present_Value_Oper_lease">#REF!</definedName>
    <definedName name="PresentationNormalA4" localSheetId="0">#REF!</definedName>
    <definedName name="PresentationNormalA4">#REF!</definedName>
    <definedName name="presgastos_filiales" localSheetId="0">#REF!</definedName>
    <definedName name="presgastos_filiales">#REF!</definedName>
    <definedName name="presgastos_personal_telefónica" localSheetId="0">#REF!</definedName>
    <definedName name="presgastos_personal_telefónica">#REF!</definedName>
    <definedName name="presgastosoperat_telefónica" localSheetId="0">#REF!</definedName>
    <definedName name="presgastosoperat_telefónica">#REF!</definedName>
    <definedName name="presgsexplot" localSheetId="0">#REF!</definedName>
    <definedName name="presgsexplot">#REF!</definedName>
    <definedName name="presgsexplot100" localSheetId="0">#REF!</definedName>
    <definedName name="presgsexplot100">#REF!</definedName>
    <definedName name="presgsgrales" localSheetId="0">#REF!</definedName>
    <definedName name="presgsgrales">#REF!</definedName>
    <definedName name="presgsgrales100" localSheetId="0">#REF!</definedName>
    <definedName name="presgsgrales100">#REF!</definedName>
    <definedName name="presimpactivos" localSheetId="0">#REF!</definedName>
    <definedName name="presimpactivos">#REF!</definedName>
    <definedName name="presimpactivos100" localSheetId="0">#REF!</definedName>
    <definedName name="presimpactivos100">#REF!</definedName>
    <definedName name="presimpganan" localSheetId="0">#REF!</definedName>
    <definedName name="presimpganan">#REF!</definedName>
    <definedName name="presimpganan100" localSheetId="0">#REF!</definedName>
    <definedName name="presimpganan100">#REF!</definedName>
    <definedName name="presmgexploac" localSheetId="0">#REF!</definedName>
    <definedName name="presmgexploac">#REF!</definedName>
    <definedName name="presmgexploac100" localSheetId="0">#REF!</definedName>
    <definedName name="presmgexploac100">#REF!</definedName>
    <definedName name="presmgoper" localSheetId="0">#REF!</definedName>
    <definedName name="presmgoper">#REF!</definedName>
    <definedName name="presmgoper100" localSheetId="0">#REF!</definedName>
    <definedName name="presmgoper100">#REF!</definedName>
    <definedName name="presnuevasinver" localSheetId="0">#REF!</definedName>
    <definedName name="presnuevasinver">#REF!</definedName>
    <definedName name="presotrosingregr" localSheetId="0">#REF!</definedName>
    <definedName name="presotrosingregr">#REF!</definedName>
    <definedName name="presotrosingregr100" localSheetId="0">#REF!</definedName>
    <definedName name="presotrosingregr100">#REF!</definedName>
    <definedName name="prespartensoc" localSheetId="0">#REF!</definedName>
    <definedName name="prespartensoc">#REF!</definedName>
    <definedName name="prespascor" localSheetId="0">#REF!</definedName>
    <definedName name="prespascor">#REF!</definedName>
    <definedName name="prespasNOcor" localSheetId="0">#REF!</definedName>
    <definedName name="prespasNOcor">#REF!</definedName>
    <definedName name="presPN" localSheetId="0">#REF!</definedName>
    <definedName name="presPN">#REF!</definedName>
    <definedName name="presrdoantimp" localSheetId="0">#REF!</definedName>
    <definedName name="presrdoantimp">#REF!</definedName>
    <definedName name="presrdoantimp100" localSheetId="0">#REF!</definedName>
    <definedName name="presrdoantimp100">#REF!</definedName>
    <definedName name="presrdoexpoinflac" localSheetId="0">#REF!</definedName>
    <definedName name="presrdoexpoinflac">#REF!</definedName>
    <definedName name="presrdoexpoinflac100" localSheetId="0">#REF!</definedName>
    <definedName name="presrdoexpoinflac100">#REF!</definedName>
    <definedName name="presrdoneto" localSheetId="0">#REF!</definedName>
    <definedName name="presrdoneto">#REF!</definedName>
    <definedName name="presrdoneto100" localSheetId="0">#REF!</definedName>
    <definedName name="presrdoneto100">#REF!</definedName>
    <definedName name="presrdos_exposic_devalua" localSheetId="0">#REF!</definedName>
    <definedName name="presrdos_exposic_devalua">#REF!</definedName>
    <definedName name="presrdosfinan" localSheetId="0">#REF!</definedName>
    <definedName name="presrdosfinan">#REF!</definedName>
    <definedName name="presrdosfinan100" localSheetId="0">#REF!</definedName>
    <definedName name="presrdosfinan100">#REF!</definedName>
    <definedName name="presrdosfinancnetos" localSheetId="0">#REF!</definedName>
    <definedName name="presrdosfinancnetos">#REF!</definedName>
    <definedName name="presvarcaptrab" localSheetId="0">#REF!</definedName>
    <definedName name="presvarcaptrab">#REF!</definedName>
    <definedName name="presventa_filiales" localSheetId="0">#REF!</definedName>
    <definedName name="presventa_filiales">#REF!</definedName>
    <definedName name="presventas" localSheetId="0">#REF!</definedName>
    <definedName name="presventas">#REF!</definedName>
    <definedName name="presventas_telefónica" localSheetId="0">#REF!</definedName>
    <definedName name="presventas_telefónica">#REF!</definedName>
    <definedName name="presventas100" localSheetId="0">#REF!</definedName>
    <definedName name="presventas100">#REF!</definedName>
    <definedName name="PRETAX" localSheetId="0">#REF!</definedName>
    <definedName name="PRETAX">#REF!</definedName>
    <definedName name="Pretax_income" localSheetId="0">#REF!</definedName>
    <definedName name="Pretax_income">#REF!</definedName>
    <definedName name="Pretax_income_fore" localSheetId="0">#REF!</definedName>
    <definedName name="Pretax_income_fore">#REF!</definedName>
    <definedName name="Pretax_profit" localSheetId="0">#REF!</definedName>
    <definedName name="Pretax_profit">#REF!</definedName>
    <definedName name="pretax00" localSheetId="0">#REF!</definedName>
    <definedName name="pretax00">#REF!</definedName>
    <definedName name="pretax01" localSheetId="0">#REF!</definedName>
    <definedName name="pretax01">#REF!</definedName>
    <definedName name="pretax98" localSheetId="0">#REF!</definedName>
    <definedName name="pretax98">#REF!</definedName>
    <definedName name="pretax98e" localSheetId="0">#REF!</definedName>
    <definedName name="pretax98e">#REF!</definedName>
    <definedName name="pretax99" localSheetId="0">#REF!</definedName>
    <definedName name="pretax99">#REF!</definedName>
    <definedName name="PREV_NETCASH" localSheetId="0">#REF!</definedName>
    <definedName name="PREV_NETCASH">#REF!</definedName>
    <definedName name="preventagastos_filiales" localSheetId="0">#REF!</definedName>
    <definedName name="preventagastos_filiales">#REF!</definedName>
    <definedName name="price" localSheetId="0">#REF!</definedName>
    <definedName name="Price">#REF!</definedName>
    <definedName name="price_assumpt" localSheetId="0">#REF!</definedName>
    <definedName name="price_assumpt">#REF!</definedName>
    <definedName name="Price_Gap" localSheetId="0">#REF!</definedName>
    <definedName name="Price_Gap">#REF!</definedName>
    <definedName name="Price_Implied_Cost_of_Equity" localSheetId="0">#REF!</definedName>
    <definedName name="Price_Implied_Cost_of_Equity">#REF!</definedName>
    <definedName name="Price_Input" localSheetId="0">#REF!</definedName>
    <definedName name="Price_Input">#REF!</definedName>
    <definedName name="Price_Perf_f" localSheetId="0">#REF!</definedName>
    <definedName name="Price_Perf_f">#REF!</definedName>
    <definedName name="price_target_12m" localSheetId="0">#REF!</definedName>
    <definedName name="price_target_12m">#REF!</definedName>
    <definedName name="price_target_date" localSheetId="0">#REF!</definedName>
    <definedName name="price_target_date">#REF!</definedName>
    <definedName name="pricedasof" localSheetId="0">#REF!</definedName>
    <definedName name="pricedasof">#REF!</definedName>
    <definedName name="PricePerShare" localSheetId="0">#REF!</definedName>
    <definedName name="PricePerShare">#REF!</definedName>
    <definedName name="primary_source_id" localSheetId="0">#REF!</definedName>
    <definedName name="primary_source_id">#REF!</definedName>
    <definedName name="print" localSheetId="0">#REF!,#REF!</definedName>
    <definedName name="print">#REF!,#REF!</definedName>
    <definedName name="Print_1" localSheetId="0">#REF!</definedName>
    <definedName name="Print_1">#REF!</definedName>
    <definedName name="Print_2" localSheetId="0">#REF!</definedName>
    <definedName name="Print_2">#REF!</definedName>
    <definedName name="_xlnm.Print_Area" localSheetId="0">#REF!</definedName>
    <definedName name="_xlnm.Print_Area" localSheetId="2">Revenue!$B$2:$I$5</definedName>
    <definedName name="_xlnm.Print_Area">#REF!</definedName>
    <definedName name="Print_Area_MI" localSheetId="0">#REF!</definedName>
    <definedName name="Print_Area_MI">#REF!</definedName>
    <definedName name="print_Breakdown" localSheetId="0">#REF!</definedName>
    <definedName name="print_Breakdown">#REF!</definedName>
    <definedName name="print_DCF" localSheetId="0">#REF!</definedName>
    <definedName name="print_DCF">#REF!</definedName>
    <definedName name="print_financials" localSheetId="0">#REF!</definedName>
    <definedName name="print_financials">#REF!</definedName>
    <definedName name="Print_Rank" localSheetId="0">#REF!</definedName>
    <definedName name="Print_Rank">#REF!</definedName>
    <definedName name="_xlnm.Print_Titles" localSheetId="0">#REF!</definedName>
    <definedName name="_xlnm.Print_Titles" localSheetId="1">Model!$2:$5</definedName>
    <definedName name="_xlnm.Print_Titles" localSheetId="2">Revenue!$2:$5</definedName>
    <definedName name="_xlnm.Print_Titles" localSheetId="3">'Y&amp;Q'!$2:$4</definedName>
    <definedName name="_xlnm.Print_Titles">#REF!</definedName>
    <definedName name="Print_Titles_MI" localSheetId="0">#REF!,#REF!</definedName>
    <definedName name="Print_Titles_MI">#REF!,#REF!</definedName>
    <definedName name="PrintAnnualFinancialswithMetrics" localSheetId="0">#REF!</definedName>
    <definedName name="PrintAnnualFinancialswithMetrics">#REF!</definedName>
    <definedName name="PrintManagerQuery" localSheetId="0">#REF!</definedName>
    <definedName name="PrintManagerQuery">#REF!</definedName>
    <definedName name="PrintQuarterltFinancials" localSheetId="0">#REF!</definedName>
    <definedName name="PrintQuarterltFinancials">#REF!</definedName>
    <definedName name="PrintSelectedSheetsMacroButton" localSheetId="0">#REF!</definedName>
    <definedName name="PrintSelectedSheetsMacroButton">#REF!</definedName>
    <definedName name="PrintShadingOff" localSheetId="0">#REF!</definedName>
    <definedName name="PrintShadingOff">#REF!</definedName>
    <definedName name="PrintShafingOn" localSheetId="0">#REF!</definedName>
    <definedName name="PrintShafingOn">#REF!</definedName>
    <definedName name="PrintValuation" localSheetId="0">#REF!</definedName>
    <definedName name="PrintValuation">#REF!</definedName>
    <definedName name="PROCEEDS" localSheetId="0">#REF!</definedName>
    <definedName name="PROCEEDS">#REF!</definedName>
    <definedName name="Prod" localSheetId="0">#REF!</definedName>
    <definedName name="Prod">#REF!</definedName>
    <definedName name="productividad_lininstal" localSheetId="0">#REF!</definedName>
    <definedName name="productividad_lininstal">#REF!</definedName>
    <definedName name="profit" localSheetId="0">#REF!</definedName>
    <definedName name="profit">#REF!</definedName>
    <definedName name="Profit_aft_net_finance" localSheetId="0">#REF!</definedName>
    <definedName name="Profit_aft_net_finance">#REF!</definedName>
    <definedName name="Profit_Loss" localSheetId="0">#REF!</definedName>
    <definedName name="Profit_Loss">#REF!</definedName>
    <definedName name="ProfitBeforeTax" localSheetId="0">#REF!</definedName>
    <definedName name="ProfitBeforeTax">#REF!</definedName>
    <definedName name="project" localSheetId="0">#REF!</definedName>
    <definedName name="project">#REF!</definedName>
    <definedName name="PROJECT_CORAL">"warrants"</definedName>
    <definedName name="PROJECT_JUNEAU" localSheetId="0">#REF!</definedName>
    <definedName name="PROJECT_JUNEAU">#REF!</definedName>
    <definedName name="ProjectedCellularRevenue" localSheetId="0">#REF!</definedName>
    <definedName name="ProjectedCellularRevenue">#REF!</definedName>
    <definedName name="ProjectedDepreciationAmortizationCommunications" localSheetId="0">#REF!</definedName>
    <definedName name="ProjectedDepreciationAmortizationCommunications">#REF!</definedName>
    <definedName name="ProjectedDepreciationAmortizationOther" localSheetId="0">#REF!</definedName>
    <definedName name="ProjectedDepreciationAmortizationOther">#REF!</definedName>
    <definedName name="ProjectedEmployeeRelatedCostsCommunications" localSheetId="0">#REF!</definedName>
    <definedName name="ProjectedEmployeeRelatedCostsCommunications">#REF!</definedName>
    <definedName name="ProjectedEmployeeRelatedCostsOther" localSheetId="0">#REF!</definedName>
    <definedName name="ProjectedEmployeeRelatedCostsOther">#REF!</definedName>
    <definedName name="ProjectedInterestExpense" localSheetId="0">#REF!</definedName>
    <definedName name="ProjectedInterestExpense">#REF!</definedName>
    <definedName name="ProjectedOtherOperatingExpensesCommunications" localSheetId="0">#REF!</definedName>
    <definedName name="ProjectedOtherOperatingExpensesCommunications">#REF!</definedName>
    <definedName name="ProjectedOtherOperatingExpensesOther" localSheetId="0">#REF!</definedName>
    <definedName name="ProjectedOtherOperatingExpensesOther">#REF!</definedName>
    <definedName name="ProjectedRestructuringChargeCommunications" localSheetId="0">#REF!</definedName>
    <definedName name="ProjectedRestructuringChargeCommunications">#REF!</definedName>
    <definedName name="ProjectedRestructuringChargeOther" localSheetId="0">#REF!</definedName>
    <definedName name="ProjectedRestructuringChargeOther">#REF!</definedName>
    <definedName name="ProjectedTaxesOtherThanIncomeTaxesCommunications" localSheetId="0">#REF!</definedName>
    <definedName name="ProjectedTaxesOtherThanIncomeTaxesCommunications">#REF!</definedName>
    <definedName name="ProjectedTaxesOtherThanIncomeTaxesOther" localSheetId="0">#REF!</definedName>
    <definedName name="ProjectedTaxesOtherThanIncomeTaxesOther">#REF!</definedName>
    <definedName name="Projections" localSheetId="0">#REF!</definedName>
    <definedName name="Projections">#REF!</definedName>
    <definedName name="Projections_27_pages_In_Order" localSheetId="0">#REF!,#REF!,#REF!,#REF!,#REF!,#REF!,#REF!,#REF!,#REF!</definedName>
    <definedName name="Projections_27_pages_In_Order">#REF!,#REF!,#REF!,#REF!,#REF!,#REF!,#REF!,#REF!,#REF!</definedName>
    <definedName name="ProjectName" localSheetId="0">{"Client Name or Project Name"}</definedName>
    <definedName name="ProjectName">{"Journal Communications"}</definedName>
    <definedName name="ProjectName2" localSheetId="0">{"Client Name or Project Name"}</definedName>
    <definedName name="ProjectName2">{"Client Name or Project Name"}</definedName>
    <definedName name="ProjName" localSheetId="0">{"Journal Communications"}</definedName>
    <definedName name="ProjName">{"Journal Communications"}</definedName>
    <definedName name="PropGrwth" localSheetId="0">#REF!</definedName>
    <definedName name="PropGrwth">#REF!</definedName>
    <definedName name="prov00" localSheetId="0">#REF!</definedName>
    <definedName name="prov00">#REF!</definedName>
    <definedName name="prov01" localSheetId="0">#REF!</definedName>
    <definedName name="prov01">#REF!</definedName>
    <definedName name="prov99" localSheetId="0">#REF!</definedName>
    <definedName name="prov99">#REF!</definedName>
    <definedName name="Provisions" localSheetId="0">#REF!</definedName>
    <definedName name="Provisions">#REF!</definedName>
    <definedName name="PrudentialNorms" localSheetId="0">#REF!</definedName>
    <definedName name="PrudentialNorms">#REF!</definedName>
    <definedName name="ps00_10" localSheetId="0">#REF!</definedName>
    <definedName name="ps00_10">#REF!</definedName>
    <definedName name="ps01_02" localSheetId="0">#REF!</definedName>
    <definedName name="ps01_02">#REF!</definedName>
    <definedName name="PsNciHcBgn" localSheetId="0">#REF!</definedName>
    <definedName name="PsNciHcBgn">#REF!</definedName>
    <definedName name="PsNiiHcBgn" localSheetId="0">#REF!</definedName>
    <definedName name="PsNiiHcBgn">#REF!</definedName>
    <definedName name="PTEPS00" localSheetId="0">#REF!</definedName>
    <definedName name="PTEPS00">#REF!</definedName>
    <definedName name="PTEPS00PF" localSheetId="0">#REF!</definedName>
    <definedName name="PTEPS00PF">#REF!</definedName>
    <definedName name="PTEPS01" localSheetId="0">#REF!</definedName>
    <definedName name="PTEPS01">#REF!</definedName>
    <definedName name="PTEPS02" localSheetId="0">#REF!</definedName>
    <definedName name="PTEPS02">#REF!</definedName>
    <definedName name="PTEPS03" localSheetId="0">#REF!</definedName>
    <definedName name="PTEPS03">#REF!</definedName>
    <definedName name="PTEPS98" localSheetId="0">#REF!</definedName>
    <definedName name="PTEPS98">#REF!</definedName>
    <definedName name="PTEPS99" localSheetId="0">#REF!</definedName>
    <definedName name="PTEPS99">#REF!</definedName>
    <definedName name="pubEBITDA01" localSheetId="0">#REF!</definedName>
    <definedName name="pubEBITDA01">#REF!</definedName>
    <definedName name="Purch_Fm_Related_Party" localSheetId="0">#REF!</definedName>
    <definedName name="Purch_Fm_Related_Party">#REF!</definedName>
    <definedName name="Purch_Merch" localSheetId="0">#REF!</definedName>
    <definedName name="Purch_Merch">#REF!</definedName>
    <definedName name="PURCHASE">#N/A</definedName>
    <definedName name="Purchases" localSheetId="0">#REF!</definedName>
    <definedName name="Purchases">#REF!</definedName>
    <definedName name="PV_CFPS" localSheetId="0">#REF!</definedName>
    <definedName name="PV_CFPS">#REF!</definedName>
    <definedName name="PV_DPS" localSheetId="0">#REF!</definedName>
    <definedName name="PV_DPS">#REF!</definedName>
    <definedName name="PV_EPS" localSheetId="0">#REF!</definedName>
    <definedName name="PV_EPS">#REF!</definedName>
    <definedName name="PV_NP" localSheetId="0">#REF!</definedName>
    <definedName name="PV_NP">#REF!</definedName>
    <definedName name="PV_PRETAX" localSheetId="0">#REF!</definedName>
    <definedName name="PV_PRETAX">#REF!</definedName>
    <definedName name="q" localSheetId="0" hidden="1">{"Qtr Op Mgd Q2",#N/A,FALSE,"Qtr-Op (Mng)";"Qtr Op Rpt Q2",#N/A,FALSE,"Qtr-Op (Rpt)";"Operating Vs Reported",#N/A,FALSE,"Rpt-Op Inc"}</definedName>
    <definedName name="q" hidden="1">{"Qtr Op Mgd Q2",#N/A,FALSE,"Qtr-Op (Mng)";"Qtr Op Rpt Q2",#N/A,FALSE,"Qtr-Op (Rpt)";"Operating Vs Reported",#N/A,FALSE,"Rpt-Op Inc"}</definedName>
    <definedName name="q_1993" localSheetId="0">#REF!</definedName>
    <definedName name="q_1993">#REF!</definedName>
    <definedName name="q_1994" localSheetId="0">#REF!</definedName>
    <definedName name="q_1994">#REF!</definedName>
    <definedName name="q_1995" localSheetId="0">#REF!</definedName>
    <definedName name="q_1995">#REF!</definedName>
    <definedName name="q_1996" localSheetId="0">#REF!</definedName>
    <definedName name="q_1996">#REF!</definedName>
    <definedName name="Q1_86" localSheetId="0">#REF!</definedName>
    <definedName name="Q1_86">#REF!</definedName>
    <definedName name="Q1_87" localSheetId="0">#REF!</definedName>
    <definedName name="Q1_87">#REF!</definedName>
    <definedName name="Q1_88" localSheetId="0">#REF!</definedName>
    <definedName name="Q1_88">#REF!</definedName>
    <definedName name="Q1_89" localSheetId="0">#REF!</definedName>
    <definedName name="Q1_89">#REF!</definedName>
    <definedName name="Q1_90" localSheetId="0">#REF!</definedName>
    <definedName name="Q1_90">#REF!</definedName>
    <definedName name="Q1_91" localSheetId="0">#REF!</definedName>
    <definedName name="Q1_91">#REF!</definedName>
    <definedName name="Q1_92" localSheetId="0">#REF!</definedName>
    <definedName name="Q1_92">#REF!</definedName>
    <definedName name="q1_93" localSheetId="0">#REF!</definedName>
    <definedName name="q1_93">#REF!</definedName>
    <definedName name="q1_94" localSheetId="0">#REF!</definedName>
    <definedName name="q1_94">#REF!</definedName>
    <definedName name="q1_95" localSheetId="0">#REF!</definedName>
    <definedName name="q1_95">#REF!</definedName>
    <definedName name="q1_96" localSheetId="0">#REF!</definedName>
    <definedName name="q1_96">#REF!</definedName>
    <definedName name="q1_98" localSheetId="0">#REF!</definedName>
    <definedName name="q1_98">#REF!</definedName>
    <definedName name="q1_99" localSheetId="0">#REF!</definedName>
    <definedName name="q1_99">#REF!</definedName>
    <definedName name="q197_rev" localSheetId="0">#REF!</definedName>
    <definedName name="q197_rev">#REF!</definedName>
    <definedName name="q198_ni" localSheetId="0">#REF!</definedName>
    <definedName name="q198_ni">#REF!</definedName>
    <definedName name="q198_rev" localSheetId="0">#REF!</definedName>
    <definedName name="q198_rev">#REF!</definedName>
    <definedName name="q198_shares" localSheetId="0">#REF!</definedName>
    <definedName name="q198_shares">#REF!</definedName>
    <definedName name="q199_ni" localSheetId="0">#REF!</definedName>
    <definedName name="q199_ni">#REF!</definedName>
    <definedName name="q199_rev" localSheetId="0">#REF!</definedName>
    <definedName name="q199_rev">#REF!</definedName>
    <definedName name="q199_shares" localSheetId="0">#REF!</definedName>
    <definedName name="q199_shares">#REF!</definedName>
    <definedName name="Q2_86" localSheetId="0">#REF!</definedName>
    <definedName name="Q2_86">#REF!</definedName>
    <definedName name="Q2_87" localSheetId="0">#REF!</definedName>
    <definedName name="Q2_87">#REF!</definedName>
    <definedName name="Q2_88" localSheetId="0">#REF!</definedName>
    <definedName name="Q2_88">#REF!</definedName>
    <definedName name="Q2_89" localSheetId="0">#REF!</definedName>
    <definedName name="Q2_89">#REF!</definedName>
    <definedName name="Q2_90" localSheetId="0">#REF!</definedName>
    <definedName name="Q2_90">#REF!</definedName>
    <definedName name="Q2_91" localSheetId="0">#REF!</definedName>
    <definedName name="Q2_91">#REF!</definedName>
    <definedName name="Q2_92" localSheetId="0">#REF!</definedName>
    <definedName name="Q2_92">#REF!</definedName>
    <definedName name="q2_93" localSheetId="0">#REF!</definedName>
    <definedName name="q2_93">#REF!</definedName>
    <definedName name="q2_94" localSheetId="0">#REF!</definedName>
    <definedName name="q2_94">#REF!</definedName>
    <definedName name="q2_95" localSheetId="0">#REF!</definedName>
    <definedName name="q2_95">#REF!</definedName>
    <definedName name="q2_96" localSheetId="0">#REF!</definedName>
    <definedName name="q2_96">#REF!</definedName>
    <definedName name="q2_98" localSheetId="0">#REF!</definedName>
    <definedName name="q2_98">#REF!</definedName>
    <definedName name="q2_99" localSheetId="0">#REF!</definedName>
    <definedName name="q2_99">#REF!</definedName>
    <definedName name="q297_rev" localSheetId="0">#REF!</definedName>
    <definedName name="q297_rev">#REF!</definedName>
    <definedName name="q298_ni" localSheetId="0">#REF!</definedName>
    <definedName name="q298_ni">#REF!</definedName>
    <definedName name="q298_rev" localSheetId="0">#REF!</definedName>
    <definedName name="q298_rev">#REF!</definedName>
    <definedName name="q298_shares" localSheetId="0">#REF!</definedName>
    <definedName name="q298_shares">#REF!</definedName>
    <definedName name="q299_ni" localSheetId="0">#REF!</definedName>
    <definedName name="q299_ni">#REF!</definedName>
    <definedName name="q299_rev" localSheetId="0">#REF!</definedName>
    <definedName name="q299_rev">#REF!</definedName>
    <definedName name="q299_shares" localSheetId="0">#REF!</definedName>
    <definedName name="q299_shares">#REF!</definedName>
    <definedName name="Q3_2001" localSheetId="0">#REF!</definedName>
    <definedName name="Q3_2001">#REF!</definedName>
    <definedName name="Q3_86" localSheetId="0">#REF!</definedName>
    <definedName name="Q3_86">#REF!</definedName>
    <definedName name="Q3_87" localSheetId="0">#REF!</definedName>
    <definedName name="Q3_87">#REF!</definedName>
    <definedName name="Q3_88" localSheetId="0">#REF!</definedName>
    <definedName name="Q3_88">#REF!</definedName>
    <definedName name="Q3_89" localSheetId="0">#REF!</definedName>
    <definedName name="Q3_89">#REF!</definedName>
    <definedName name="Q3_90" localSheetId="0">#REF!</definedName>
    <definedName name="Q3_90">#REF!</definedName>
    <definedName name="Q3_91" localSheetId="0">#REF!</definedName>
    <definedName name="Q3_91">#REF!</definedName>
    <definedName name="Q3_92" localSheetId="0">#REF!</definedName>
    <definedName name="Q3_92">#REF!</definedName>
    <definedName name="q3_93" localSheetId="0">#REF!</definedName>
    <definedName name="q3_93">#REF!</definedName>
    <definedName name="q3_94" localSheetId="0">#REF!</definedName>
    <definedName name="q3_94">#REF!</definedName>
    <definedName name="q3_95" localSheetId="0">#REF!</definedName>
    <definedName name="q3_95">#REF!</definedName>
    <definedName name="q3_96" localSheetId="0">#REF!</definedName>
    <definedName name="q3_96">#REF!</definedName>
    <definedName name="q3_98" localSheetId="0">#REF!</definedName>
    <definedName name="q3_98">#REF!</definedName>
    <definedName name="q3_98." localSheetId="0">#REF!</definedName>
    <definedName name="q3_98.">#REF!</definedName>
    <definedName name="q3_99" localSheetId="0">#REF!</definedName>
    <definedName name="q3_99">#REF!</definedName>
    <definedName name="q397_rev" localSheetId="0">#REF!</definedName>
    <definedName name="q397_rev">#REF!</definedName>
    <definedName name="q398_ni" localSheetId="0">#REF!</definedName>
    <definedName name="q398_ni">#REF!</definedName>
    <definedName name="q398_rev" localSheetId="0">#REF!</definedName>
    <definedName name="q398_rev">#REF!</definedName>
    <definedName name="q398_shares" localSheetId="0">#REF!</definedName>
    <definedName name="q398_shares">#REF!</definedName>
    <definedName name="q399_ni" localSheetId="0">#REF!</definedName>
    <definedName name="q399_ni">#REF!</definedName>
    <definedName name="q399_rev" localSheetId="0">#REF!</definedName>
    <definedName name="q399_rev">#REF!</definedName>
    <definedName name="q399_shares" localSheetId="0">#REF!</definedName>
    <definedName name="q399_shares">#REF!</definedName>
    <definedName name="Q4_2001" localSheetId="0">#REF!</definedName>
    <definedName name="Q4_2001">#REF!</definedName>
    <definedName name="Q4_86" localSheetId="0">#REF!</definedName>
    <definedName name="Q4_86">#REF!</definedName>
    <definedName name="Q4_87" localSheetId="0">#REF!</definedName>
    <definedName name="Q4_87">#REF!</definedName>
    <definedName name="Q4_88" localSheetId="0">#REF!</definedName>
    <definedName name="Q4_88">#REF!</definedName>
    <definedName name="Q4_89" localSheetId="0">#REF!</definedName>
    <definedName name="Q4_89">#REF!</definedName>
    <definedName name="Q4_90" localSheetId="0">#REF!</definedName>
    <definedName name="Q4_90">#REF!</definedName>
    <definedName name="Q4_91" localSheetId="0">#REF!</definedName>
    <definedName name="Q4_91">#REF!</definedName>
    <definedName name="Q4_92" localSheetId="0">#REF!</definedName>
    <definedName name="Q4_92">#REF!</definedName>
    <definedName name="q4_93" localSheetId="0">#REF!</definedName>
    <definedName name="q4_93">#REF!</definedName>
    <definedName name="q4_94" localSheetId="0">#REF!</definedName>
    <definedName name="q4_94">#REF!</definedName>
    <definedName name="q4_95" localSheetId="0">#REF!</definedName>
    <definedName name="q4_95">#REF!</definedName>
    <definedName name="q4_96" localSheetId="0">#REF!</definedName>
    <definedName name="q4_96">#REF!</definedName>
    <definedName name="q4_98" localSheetId="0">#REF!</definedName>
    <definedName name="q4_98">#REF!</definedName>
    <definedName name="q4_99" localSheetId="0">#REF!</definedName>
    <definedName name="q4_99">#REF!</definedName>
    <definedName name="q497_rev" localSheetId="0">#REF!</definedName>
    <definedName name="q497_rev">#REF!</definedName>
    <definedName name="q498_ni" localSheetId="0">#REF!</definedName>
    <definedName name="q498_ni">#REF!</definedName>
    <definedName name="q498_rev" localSheetId="0">#REF!</definedName>
    <definedName name="q498_rev">#REF!</definedName>
    <definedName name="q498_shares" localSheetId="0">#REF!</definedName>
    <definedName name="q498_shares">#REF!</definedName>
    <definedName name="q499_ni" localSheetId="0">#REF!</definedName>
    <definedName name="q499_ni">#REF!</definedName>
    <definedName name="q499_rev" localSheetId="0">#REF!</definedName>
    <definedName name="q499_rev">#REF!</definedName>
    <definedName name="q499_shares" localSheetId="0">#REF!</definedName>
    <definedName name="q499_shares">#REF!</definedName>
    <definedName name="Q4E1990" localSheetId="0">#REF!</definedName>
    <definedName name="Q4E1990">#REF!</definedName>
    <definedName name="Q4E1991" localSheetId="0">#REF!</definedName>
    <definedName name="Q4E1991">#REF!</definedName>
    <definedName name="Q4E1992" localSheetId="0">#REF!</definedName>
    <definedName name="Q4E1992">#REF!</definedName>
    <definedName name="Q4E1993" localSheetId="0">#REF!</definedName>
    <definedName name="Q4E1993">#REF!</definedName>
    <definedName name="Q4E1994" localSheetId="0">#REF!</definedName>
    <definedName name="Q4E1994">#REF!</definedName>
    <definedName name="Q4E1995" localSheetId="0">#REF!</definedName>
    <definedName name="Q4E1995">#REF!</definedName>
    <definedName name="QDATE" localSheetId="0">#REF!</definedName>
    <definedName name="QDATE">#REF!</definedName>
    <definedName name="qem_comment" localSheetId="0">#REF!</definedName>
    <definedName name="qem_comment">#REF!</definedName>
    <definedName name="qgq" hidden="1">#N/A</definedName>
    <definedName name="qpl" localSheetId="0">#REF!</definedName>
    <definedName name="qpl">#REF!</definedName>
    <definedName name="qpl_pg1" localSheetId="0">#REF!</definedName>
    <definedName name="qpl_pg1">#REF!</definedName>
    <definedName name="qpl_pg2" localSheetId="0">#REF!</definedName>
    <definedName name="qpl_pg2">#REF!</definedName>
    <definedName name="QQ" localSheetId="0">#REF!</definedName>
    <definedName name="QQ">#REF!</definedName>
    <definedName name="QQQQQ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QQQQQ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qryEstimateSet" localSheetId="0">#REF!</definedName>
    <definedName name="qryEstimateSet">#REF!</definedName>
    <definedName name="qryTicker" localSheetId="0">#REF!</definedName>
    <definedName name="qryTicker">#REF!</definedName>
    <definedName name="QTD" localSheetId="0" hidden="1">{"'Check Request'!$A$1:$BF$37"}</definedName>
    <definedName name="QTD" hidden="1">{"'Check Request'!$A$1:$BF$37"}</definedName>
    <definedName name="qtr" localSheetId="0">#REF!</definedName>
    <definedName name="qtr">#REF!</definedName>
    <definedName name="Qtrcal" localSheetId="0">#REF!</definedName>
    <definedName name="Qtrcal">#REF!</definedName>
    <definedName name="QuanOpDmy" localSheetId="0">#REF!,#REF!,#REF!,#REF!,#REF!,#REF!</definedName>
    <definedName name="QuanOpDmy">#REF!,#REF!,#REF!,#REF!,#REF!,#REF!</definedName>
    <definedName name="Quarter" localSheetId="0">#REF!</definedName>
    <definedName name="Quarter">#REF!</definedName>
    <definedName name="QUARTER__" localSheetId="0">#REF!</definedName>
    <definedName name="QUARTER__">#REF!</definedName>
    <definedName name="QUARTERLY" localSheetId="0">#REF!</definedName>
    <definedName name="QUARTERLY">#REF!</definedName>
    <definedName name="Quarterly.Margin.Analysis" localSheetId="0">#REF!</definedName>
    <definedName name="Quarterly.Margin.Analysis">#REF!</definedName>
    <definedName name="Quarterly_Income_Statement" localSheetId="0">#REF!</definedName>
    <definedName name="Quarterly_Income_Statement">#REF!</definedName>
    <definedName name="QuarterlyDividend" localSheetId="0">#REF!</definedName>
    <definedName name="QuarterlyDividend">#REF!</definedName>
    <definedName name="quarters" localSheetId="0">#REF!</definedName>
    <definedName name="quarters">#REF!</definedName>
    <definedName name="QUEENS_NonE00" localSheetId="0">#REF!</definedName>
    <definedName name="QUEENS_NonE00">#REF!</definedName>
    <definedName name="Quoted_investments" localSheetId="0">#REF!</definedName>
    <definedName name="Quoted_investments">#REF!</definedName>
    <definedName name="r_bvps" localSheetId="0">#REF!</definedName>
    <definedName name="r_bvps">#REF!</definedName>
    <definedName name="r_calendar_is_actual" localSheetId="0">#REF!</definedName>
    <definedName name="r_calendar_is_actual">#REF!</definedName>
    <definedName name="r_ceps" localSheetId="0">#REF!</definedName>
    <definedName name="r_ceps">#REF!</definedName>
    <definedName name="R_D" localSheetId="0">#REF!</definedName>
    <definedName name="R_D">#REF!</definedName>
    <definedName name="R_D_amort_years" localSheetId="0">#REF!</definedName>
    <definedName name="R_D_amort_years">#REF!</definedName>
    <definedName name="R_D_Amortization" localSheetId="0">#REF!</definedName>
    <definedName name="R_D_Amortization">#REF!</definedName>
    <definedName name="R_D_Cost" localSheetId="0">#REF!</definedName>
    <definedName name="R_D_Cost">#REF!</definedName>
    <definedName name="R_D_Cost_SG_A" localSheetId="0">#REF!</definedName>
    <definedName name="R_D_Cost_SG_A">#REF!</definedName>
    <definedName name="R_D_expense" localSheetId="0">#REF!</definedName>
    <definedName name="R_D_expense">#REF!</definedName>
    <definedName name="r_eps_calendar" localSheetId="0">#REF!</definedName>
    <definedName name="r_eps_calendar">#REF!</definedName>
    <definedName name="r_eps_fiscal" localSheetId="0">#REF!</definedName>
    <definedName name="r_eps_fiscal">#REF!</definedName>
    <definedName name="r_eps_us_gaap" localSheetId="0">#REF!</definedName>
    <definedName name="r_eps_us_gaap">#REF!</definedName>
    <definedName name="r_fiscal_is_actual" localSheetId="0">#REF!</definedName>
    <definedName name="r_fiscal_is_actual">#REF!</definedName>
    <definedName name="r_roe" localSheetId="0">#REF!</definedName>
    <definedName name="r_roe">#REF!</definedName>
    <definedName name="r_sales_per_share" localSheetId="0">#REF!</definedName>
    <definedName name="r_sales_per_share">#REF!</definedName>
    <definedName name="radioEBITDA01" localSheetId="0">#REF!</definedName>
    <definedName name="radioEBITDA01">#REF!</definedName>
    <definedName name="RandD" localSheetId="0">#REF!</definedName>
    <definedName name="RandD">#REF!</definedName>
    <definedName name="Range_of_Institutions" localSheetId="0">#REF!</definedName>
    <definedName name="Range_of_Institutions">#REF!</definedName>
    <definedName name="RANGE4" localSheetId="0">#REF!</definedName>
    <definedName name="RANGE4">#REF!</definedName>
    <definedName name="RANGE5" localSheetId="0">#REF!</definedName>
    <definedName name="RANGE5">#REF!</definedName>
    <definedName name="Rank_1" localSheetId="0">#REF!</definedName>
    <definedName name="Rank_1">#REF!</definedName>
    <definedName name="Rank_10" localSheetId="0">#REF!</definedName>
    <definedName name="Rank_10">#REF!</definedName>
    <definedName name="Rank_11" localSheetId="0">#REF!</definedName>
    <definedName name="Rank_11">#REF!</definedName>
    <definedName name="Rank_2" localSheetId="0">#REF!</definedName>
    <definedName name="Rank_2">#REF!</definedName>
    <definedName name="Rank_3" localSheetId="0">#REF!</definedName>
    <definedName name="Rank_3">#REF!</definedName>
    <definedName name="Rank_4" localSheetId="0">#REF!</definedName>
    <definedName name="Rank_4">#REF!</definedName>
    <definedName name="Rank_5" localSheetId="0">#REF!</definedName>
    <definedName name="Rank_5">#REF!</definedName>
    <definedName name="Rank_6" localSheetId="0">#REF!</definedName>
    <definedName name="Rank_6">#REF!</definedName>
    <definedName name="Rank_7" localSheetId="0">#REF!</definedName>
    <definedName name="Rank_7">#REF!</definedName>
    <definedName name="Rank_8" localSheetId="0">#REF!</definedName>
    <definedName name="Rank_8">#REF!</definedName>
    <definedName name="Rank_9" localSheetId="0">#REF!</definedName>
    <definedName name="Rank_9">#REF!</definedName>
    <definedName name="RAT" localSheetId="0">#REF!</definedName>
    <definedName name="RAT">#REF!</definedName>
    <definedName name="rate" localSheetId="0">#REF!</definedName>
    <definedName name="rate">#REF!</definedName>
    <definedName name="Rate_Query" localSheetId="0">#REF!</definedName>
    <definedName name="Rate_Query">#REF!</definedName>
    <definedName name="RATES" localSheetId="0">#REF!</definedName>
    <definedName name="RATES">#REF!</definedName>
    <definedName name="RATES2" localSheetId="0">#REF!</definedName>
    <definedName name="RATES2">#REF!</definedName>
    <definedName name="RatingLCP" localSheetId="0">#REF!</definedName>
    <definedName name="RatingLCP">#REF!</definedName>
    <definedName name="ratio" localSheetId="0">#REF!</definedName>
    <definedName name="ratio">#REF!</definedName>
    <definedName name="ratio2" localSheetId="0">#REF!</definedName>
    <definedName name="ratio2">#REF!</definedName>
    <definedName name="RATIOFULL" localSheetId="0">#REF!</definedName>
    <definedName name="RATIOFULL">#REF!</definedName>
    <definedName name="RATIOS" localSheetId="0">#REF!</definedName>
    <definedName name="RATIOS">#REF!</definedName>
    <definedName name="Raw_Material_Cost" localSheetId="0">#REF!</definedName>
    <definedName name="Raw_Material_Cost">#REF!</definedName>
    <definedName name="rb" localSheetId="0">#REF!</definedName>
    <definedName name="rb">#REF!</definedName>
    <definedName name="reality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reality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rec" localSheetId="0">#REF!</definedName>
    <definedName name="rec">#REF!</definedName>
    <definedName name="Rec.Asset_Debt">0</definedName>
    <definedName name="rec_id" localSheetId="0">#REF!</definedName>
    <definedName name="rec_id">#REF!</definedName>
    <definedName name="rec_start_date" localSheetId="0">#REF!</definedName>
    <definedName name="rec_start_date">#REF!</definedName>
    <definedName name="recap" localSheetId="0">#REF!</definedName>
    <definedName name="recap">#REF!</definedName>
    <definedName name="Receivables" localSheetId="0">#REF!</definedName>
    <definedName name="Receivables">#REF!</definedName>
    <definedName name="RECONCILIATIONS" localSheetId="0">#REF!</definedName>
    <definedName name="RECONCILIATIONS">#REF!</definedName>
    <definedName name="_xlnm.Recorder" localSheetId="0">#REF!</definedName>
    <definedName name="_xlnm.Recorder">#REF!</definedName>
    <definedName name="RedefinePrintTableRange" hidden="1">#N/A</definedName>
    <definedName name="Region" localSheetId="0">#REF!</definedName>
    <definedName name="Region">#REF!</definedName>
    <definedName name="Rent" localSheetId="0">#REF!</definedName>
    <definedName name="Rent">#REF!</definedName>
    <definedName name="Rent_SG_A" localSheetId="0">#REF!</definedName>
    <definedName name="Rent_SG_A">#REF!</definedName>
    <definedName name="rental91" localSheetId="0">#REF!</definedName>
    <definedName name="rental91">#REF!</definedName>
    <definedName name="rep" localSheetId="0" hidden="1">{#N/A,#N/A,FALSE,"COVER";#N/A,#N/A,FALSE,"VALUATION";#N/A,#N/A,FALSE,"FORECAST";#N/A,#N/A,FALSE,"FY ANALYSIS ";#N/A,#N/A,FALSE," HY ANALYSIS"}</definedName>
    <definedName name="rep">#REF!,#REF!,#REF!,#REF!</definedName>
    <definedName name="Repair_Maint" localSheetId="0">#REF!</definedName>
    <definedName name="Repair_Maint">#REF!</definedName>
    <definedName name="Repay" localSheetId="0">#REF!</definedName>
    <definedName name="Repay">#REF!</definedName>
    <definedName name="Repay2" localSheetId="0">#REF!</definedName>
    <definedName name="Repay2">#REF!</definedName>
    <definedName name="Report" localSheetId="0">#REF!</definedName>
    <definedName name="Report">#REF!</definedName>
    <definedName name="report_bva" localSheetId="0">#REF!</definedName>
    <definedName name="report_bva">#REF!</definedName>
    <definedName name="Reported_net_income" localSheetId="0">#REF!</definedName>
    <definedName name="Reported_net_income">#REF!</definedName>
    <definedName name="REPORTED_PRETAX_PROFIT" localSheetId="0">#REF!</definedName>
    <definedName name="REPORTED_PRETAX_PROFIT">#REF!</definedName>
    <definedName name="ReportedNetIncome" localSheetId="0">#REF!</definedName>
    <definedName name="ReportedNetIncome">#REF!</definedName>
    <definedName name="ReportedPretaxIncome" localSheetId="0">#REF!</definedName>
    <definedName name="ReportedPretaxIncome">#REF!</definedName>
    <definedName name="ReportedTaxes" localSheetId="0">#REF!</definedName>
    <definedName name="ReportedTaxes">#REF!</definedName>
    <definedName name="ReportGroup" hidden="1">0</definedName>
    <definedName name="ReportPage1" localSheetId="0" hidden="1">{"Annual_Income",#N/A,FALSE,"Report Page";"Balance_Cash_Flow",#N/A,FALSE,"Report Page";"Quarterly_Income",#N/A,FALSE,"Report Page"}</definedName>
    <definedName name="ReportPage1" hidden="1">{"Annual_Income",#N/A,FALSE,"Report Page";"Balance_Cash_Flow",#N/A,FALSE,"Report Page";"Quarterly_Income",#N/A,FALSE,"Report Page"}</definedName>
    <definedName name="reqdetails" localSheetId="0">#REF!</definedName>
    <definedName name="reqdetails">#REF!</definedName>
    <definedName name="Required_cash_percent" localSheetId="0">#REF!</definedName>
    <definedName name="Required_cash_percent">#REF!</definedName>
    <definedName name="RESET" localSheetId="0">#REF!</definedName>
    <definedName name="RESET">#REF!</definedName>
    <definedName name="resincome" localSheetId="0">#REF!</definedName>
    <definedName name="resincome">#REF!</definedName>
    <definedName name="RestatedSales_01" localSheetId="0">#REF!</definedName>
    <definedName name="RestatedSales_01">#REF!</definedName>
    <definedName name="Restricted_equity" localSheetId="0">#REF!</definedName>
    <definedName name="Restricted_equity">#REF!</definedName>
    <definedName name="Restructuring" localSheetId="0">#REF!</definedName>
    <definedName name="Restructuring">#REF!</definedName>
    <definedName name="Restructuring_charges" localSheetId="0">#REF!</definedName>
    <definedName name="Restructuring_charges">#REF!</definedName>
    <definedName name="Restructuring_charges_growth_fore" localSheetId="0">#REF!</definedName>
    <definedName name="Restructuring_charges_growth_fore">#REF!</definedName>
    <definedName name="resultado" localSheetId="0">#REF!</definedName>
    <definedName name="resultado">#REF!</definedName>
    <definedName name="resultado_neto" localSheetId="0">#REF!</definedName>
    <definedName name="resultado_neto">#REF!</definedName>
    <definedName name="Results" localSheetId="0">#REF!</definedName>
    <definedName name="Results">#REF!</definedName>
    <definedName name="retail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retail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RetainedEarnings" localSheetId="0">#REF!</definedName>
    <definedName name="RetainedEarnings">#REF!</definedName>
    <definedName name="retire" localSheetId="0">#REF!</definedName>
    <definedName name="retire">#REF!</definedName>
    <definedName name="rev_92" localSheetId="0">#REF!</definedName>
    <definedName name="rev_92">#REF!</definedName>
    <definedName name="rev_93" localSheetId="0">#REF!</definedName>
    <definedName name="rev_93">#REF!</definedName>
    <definedName name="rev_94" localSheetId="0">#REF!</definedName>
    <definedName name="rev_94">#REF!</definedName>
    <definedName name="rev_95" localSheetId="0">#REF!</definedName>
    <definedName name="rev_95">#REF!</definedName>
    <definedName name="Rev_adv" localSheetId="0">#REF!</definedName>
    <definedName name="Rev_adv">#REF!</definedName>
    <definedName name="rev_cat_1" localSheetId="0">#REF!</definedName>
    <definedName name="rev_cat_1">#REF!</definedName>
    <definedName name="rev_cat_1a" localSheetId="0">#REF!</definedName>
    <definedName name="rev_cat_1a">#REF!</definedName>
    <definedName name="rev_cat_1ai" localSheetId="0">#REF!</definedName>
    <definedName name="rev_cat_1ai">#REF!</definedName>
    <definedName name="rev_cat_1aii" localSheetId="0">#REF!</definedName>
    <definedName name="rev_cat_1aii">#REF!</definedName>
    <definedName name="rev_cat_1b" localSheetId="0">#REF!</definedName>
    <definedName name="rev_cat_1b">#REF!</definedName>
    <definedName name="rev_cat_1bi" localSheetId="0">#REF!</definedName>
    <definedName name="rev_cat_1bi">#REF!</definedName>
    <definedName name="rev_cat_1bii" localSheetId="0">#REF!</definedName>
    <definedName name="rev_cat_1bii">#REF!</definedName>
    <definedName name="rev_cat_2" localSheetId="0">#REF!</definedName>
    <definedName name="rev_cat_2">#REF!</definedName>
    <definedName name="rev_cat_2a" localSheetId="0">#REF!</definedName>
    <definedName name="rev_cat_2a">#REF!</definedName>
    <definedName name="rev_cat_2ai" localSheetId="0">#REF!</definedName>
    <definedName name="rev_cat_2ai">#REF!</definedName>
    <definedName name="rev_cat_2aii" localSheetId="0">#REF!</definedName>
    <definedName name="rev_cat_2aii">#REF!</definedName>
    <definedName name="rev_cat_2b" localSheetId="0">#REF!</definedName>
    <definedName name="rev_cat_2b">#REF!</definedName>
    <definedName name="rev_cat_2bi" localSheetId="0">#REF!</definedName>
    <definedName name="rev_cat_2bi">#REF!</definedName>
    <definedName name="rev_cat_2bii" localSheetId="0">#REF!</definedName>
    <definedName name="rev_cat_2bii">#REF!</definedName>
    <definedName name="rev_cat_2c" localSheetId="0">#REF!</definedName>
    <definedName name="rev_cat_2c">#REF!</definedName>
    <definedName name="rev_cat_2ci" localSheetId="0">#REF!</definedName>
    <definedName name="rev_cat_2ci">#REF!</definedName>
    <definedName name="rev_cat_2cii" localSheetId="0">#REF!</definedName>
    <definedName name="rev_cat_2cii">#REF!</definedName>
    <definedName name="rev_cat_3" localSheetId="0">#REF!</definedName>
    <definedName name="rev_cat_3">#REF!</definedName>
    <definedName name="rev_cat_3a" localSheetId="0">#REF!</definedName>
    <definedName name="rev_cat_3a">#REF!</definedName>
    <definedName name="rev_cat_3b" localSheetId="0">#REF!</definedName>
    <definedName name="rev_cat_3b">#REF!</definedName>
    <definedName name="rev_cat_3c" localSheetId="0">#REF!</definedName>
    <definedName name="rev_cat_3c">#REF!</definedName>
    <definedName name="rev_cat_3d" localSheetId="0">#REF!</definedName>
    <definedName name="rev_cat_3d">#REF!</definedName>
    <definedName name="rev_cat_3e" localSheetId="0">#REF!</definedName>
    <definedName name="rev_cat_3e">#REF!</definedName>
    <definedName name="Rev_cd" localSheetId="0">#REF!</definedName>
    <definedName name="Rev_cd">#REF!</definedName>
    <definedName name="Rev_others" localSheetId="0">#REF!</definedName>
    <definedName name="Rev_others">#REF!</definedName>
    <definedName name="Rev_subs" localSheetId="0">#REF!</definedName>
    <definedName name="Rev_subs">#REF!</definedName>
    <definedName name="Rev_tot" localSheetId="0">#REF!</definedName>
    <definedName name="Rev_tot">#REF!</definedName>
    <definedName name="rev00" localSheetId="0">#REF!</definedName>
    <definedName name="rev00">#REF!</definedName>
    <definedName name="Rev01_AACB" localSheetId="0">#REF!</definedName>
    <definedName name="Rev01_AACB">#REF!</definedName>
    <definedName name="Rev01_AEN" localSheetId="0">#REF!</definedName>
    <definedName name="Rev01_AEN">#REF!</definedName>
    <definedName name="Rev01_AOL" localSheetId="0">#REF!</definedName>
    <definedName name="Rev01_AOL">#REF!</definedName>
    <definedName name="Rev01_BBI" localSheetId="0">#REF!</definedName>
    <definedName name="Rev01_BBI">#REF!</definedName>
    <definedName name="Rev01_CRWN" localSheetId="0">#REF!</definedName>
    <definedName name="Rev01_CRWN">#REF!</definedName>
    <definedName name="Rev01_DIS" localSheetId="0">#REF!</definedName>
    <definedName name="Rev01_DIS">#REF!</definedName>
    <definedName name="Rev01_FOX" localSheetId="0">#REF!</definedName>
    <definedName name="Rev01_FOX">#REF!</definedName>
    <definedName name="Rev01_HLYW" localSheetId="0">#REF!</definedName>
    <definedName name="Rev01_HLYW">#REF!</definedName>
    <definedName name="Rev01_IMAX" localSheetId="0">#REF!</definedName>
    <definedName name="Rev01_IMAX">#REF!</definedName>
    <definedName name="Rev01_MGM" localSheetId="0">#REF!</definedName>
    <definedName name="Rev01_MGM">#REF!</definedName>
    <definedName name="Rev01_NWS" localSheetId="0">#REF!</definedName>
    <definedName name="Rev01_NWS">#REF!</definedName>
    <definedName name="Rev01_NWSA" localSheetId="0">#REF!</definedName>
    <definedName name="Rev01_NWSA">#REF!</definedName>
    <definedName name="Rev01_RMG" localSheetId="0">#REF!</definedName>
    <definedName name="Rev01_RMG">#REF!</definedName>
    <definedName name="Rev01_USAI" localSheetId="0">#REF!</definedName>
    <definedName name="Rev01_USAI">#REF!</definedName>
    <definedName name="Rev01_V" localSheetId="0">#REF!</definedName>
    <definedName name="Rev01_V">#REF!</definedName>
    <definedName name="Rev01_VIAB" localSheetId="0">#REF!</definedName>
    <definedName name="Rev01_VIAB">#REF!</definedName>
    <definedName name="rev3q00" localSheetId="0">#REF!</definedName>
    <definedName name="rev3q00">#REF!</definedName>
    <definedName name="Revenue" localSheetId="0">#REF!</definedName>
    <definedName name="Revenue">#REF!</definedName>
    <definedName name="Revenue_2" localSheetId="0">#REF!</definedName>
    <definedName name="Revenue_2">#REF!</definedName>
    <definedName name="Revenue_Trends" localSheetId="0">#REF!</definedName>
    <definedName name="Revenue_Trends">#REF!</definedName>
    <definedName name="RevenuePFQ2" localSheetId="0">#REF!</definedName>
    <definedName name="RevenuePFQ2">#REF!</definedName>
    <definedName name="Revenues" localSheetId="0">#REF!</definedName>
    <definedName name="Revenues">#REF!</definedName>
    <definedName name="RevenuesCable" localSheetId="0">#REF!</definedName>
    <definedName name="RevenuesCable">#REF!</definedName>
    <definedName name="RevenuesCellularEquipment">0</definedName>
    <definedName name="RevenuesCellularIntersegmentSales" localSheetId="0">#REF!</definedName>
    <definedName name="RevenuesCellularIntersegmentSales">#REF!</definedName>
    <definedName name="RevenuesCellularOther">0</definedName>
    <definedName name="RevenuesCellularService">0</definedName>
    <definedName name="RevenuesCellularTotal">0</definedName>
    <definedName name="RevenuesCommunications" localSheetId="0">#REF!</definedName>
    <definedName name="RevenuesCommunications">#REF!</definedName>
    <definedName name="RevenuesDirectory" localSheetId="0">#REF!</definedName>
    <definedName name="RevenuesDirectory">#REF!</definedName>
    <definedName name="RevenuesLocalService" localSheetId="0">#REF!</definedName>
    <definedName name="RevenuesLocalService">#REF!</definedName>
    <definedName name="RevenuesNetworkAccessInterstate" localSheetId="0">#REF!</definedName>
    <definedName name="RevenuesNetworkAccessInterstate">#REF!</definedName>
    <definedName name="RevenuesNetworkAccessIntrastate" localSheetId="0">#REF!</definedName>
    <definedName name="RevenuesNetworkAccessIntrastate">#REF!</definedName>
    <definedName name="RevenuesNetworkAccessTotal" localSheetId="0">#REF!</definedName>
    <definedName name="RevenuesNetworkAccessTotal">#REF!</definedName>
    <definedName name="RevenuesOther" localSheetId="0">#REF!+#REF!</definedName>
    <definedName name="RevenuesOther">#REF!+#REF!</definedName>
    <definedName name="RevenuesOtherServices" localSheetId="0">#REF!</definedName>
    <definedName name="RevenuesOtherServices">#REF!</definedName>
    <definedName name="RevenuesPagingEquipment">0</definedName>
    <definedName name="RevenuesPagingOther">0</definedName>
    <definedName name="RevenuesPagingService">0</definedName>
    <definedName name="RevenuesPagingTotal">0</definedName>
    <definedName name="RevenuesPFQ2" localSheetId="0">#REF!</definedName>
    <definedName name="RevenuesPFQ2">#REF!</definedName>
    <definedName name="RevenuesToll" localSheetId="0">#REF!</definedName>
    <definedName name="RevenuesToll">#REF!</definedName>
    <definedName name="RevenuesTotal" localSheetId="0">#REF!</definedName>
    <definedName name="RevenuesTotal">#REF!</definedName>
    <definedName name="RevenuesTotalCalc" localSheetId="0">#REF!</definedName>
    <definedName name="RevenuesTotalCalc">#REF!</definedName>
    <definedName name="RevenuesWireless" localSheetId="0">#REF!</definedName>
    <definedName name="RevenuesWireless">#REF!</definedName>
    <definedName name="RevenuesWirelessEquipment">0</definedName>
    <definedName name="RevenuesWirelessOther">0</definedName>
    <definedName name="RevenuesWirelessService">0</definedName>
    <definedName name="RevenuesWirelessTotal" localSheetId="0">#REF!</definedName>
    <definedName name="RevenuesWirelessTotal">#REF!</definedName>
    <definedName name="RevenuesWirelineLocal" localSheetId="0">#REF!+#REF!</definedName>
    <definedName name="RevenuesWirelineLocal">#REF!+#REF!</definedName>
    <definedName name="RevenuesWirelineLocalService" localSheetId="0">#REF!</definedName>
    <definedName name="RevenuesWirelineLocalService">#REF!</definedName>
    <definedName name="RevenuesWirelineLongDistance" localSheetId="0">#REF!</definedName>
    <definedName name="RevenuesWirelineLongDistance">#REF!</definedName>
    <definedName name="RevenuesWirelineNetworkAccessTotal" localSheetId="0">#REF!</definedName>
    <definedName name="RevenuesWirelineNetworkAccessTotal">#REF!</definedName>
    <definedName name="RevGrowth02_AACB" localSheetId="0">#REF!</definedName>
    <definedName name="RevGrowth02_AACB">#REF!</definedName>
    <definedName name="RevGrowth02_AEN" localSheetId="0">#REF!</definedName>
    <definedName name="RevGrowth02_AEN">#REF!</definedName>
    <definedName name="RevGrowth02_AOL" localSheetId="0">#REF!</definedName>
    <definedName name="RevGrowth02_AOL">#REF!</definedName>
    <definedName name="RevGrowth02_BBI" localSheetId="0">#REF!</definedName>
    <definedName name="RevGrowth02_BBI">#REF!</definedName>
    <definedName name="RevGrowth02_CRWN" localSheetId="0">#REF!</definedName>
    <definedName name="RevGrowth02_CRWN">#REF!</definedName>
    <definedName name="RevGrowth02_DIS" localSheetId="0">#REF!</definedName>
    <definedName name="RevGrowth02_DIS">#REF!</definedName>
    <definedName name="RevGrowth02_FOX" localSheetId="0">#REF!</definedName>
    <definedName name="RevGrowth02_FOX">#REF!</definedName>
    <definedName name="RevGrowth02_HLYW" localSheetId="0">#REF!</definedName>
    <definedName name="RevGrowth02_HLYW">#REF!</definedName>
    <definedName name="RevGrowth02_IMAX" localSheetId="0">#REF!</definedName>
    <definedName name="RevGrowth02_IMAX">#REF!</definedName>
    <definedName name="RevGrowth02_MGM" localSheetId="0">#REF!</definedName>
    <definedName name="RevGrowth02_MGM">#REF!</definedName>
    <definedName name="RevGrowth02_NWS" localSheetId="0">#REF!</definedName>
    <definedName name="RevGrowth02_NWS">#REF!</definedName>
    <definedName name="RevGrowth02_NWSA" localSheetId="0">#REF!</definedName>
    <definedName name="RevGrowth02_NWSA">#REF!</definedName>
    <definedName name="RevGrowth02_RMG" localSheetId="0">#REF!</definedName>
    <definedName name="RevGrowth02_RMG">#REF!</definedName>
    <definedName name="RevGrowth02_USAI" localSheetId="0">#REF!</definedName>
    <definedName name="RevGrowth02_USAI">#REF!</definedName>
    <definedName name="RevGrowth02_V" localSheetId="0">#REF!</definedName>
    <definedName name="RevGrowth02_V">#REF!</definedName>
    <definedName name="RevGrowth02_VIAB" localSheetId="0">#REF!</definedName>
    <definedName name="RevGrowth02_VIAB">#REF!</definedName>
    <definedName name="Revlon" localSheetId="0" hidden="1">{"ASCONGRP","COMPANIES",TRUE}</definedName>
    <definedName name="Revlon" hidden="1">{"ASCONGRP","COMPANIES",TRUE}</definedName>
    <definedName name="REVQ191" localSheetId="0">#REF!</definedName>
    <definedName name="REVQ191">#REF!</definedName>
    <definedName name="REVQ192" localSheetId="0">#REF!</definedName>
    <definedName name="REVQ192">#REF!</definedName>
    <definedName name="REVQ193" localSheetId="0">#REF!</definedName>
    <definedName name="REVQ193">#REF!</definedName>
    <definedName name="REVQ194" localSheetId="0">#REF!</definedName>
    <definedName name="REVQ194">#REF!</definedName>
    <definedName name="REVQ195" localSheetId="0">#REF!</definedName>
    <definedName name="REVQ195">#REF!</definedName>
    <definedName name="REVQ196" localSheetId="0">#REF!</definedName>
    <definedName name="REVQ196">#REF!</definedName>
    <definedName name="REVQ197" localSheetId="0">#REF!</definedName>
    <definedName name="REVQ197">#REF!</definedName>
    <definedName name="REVQ291" localSheetId="0">#REF!</definedName>
    <definedName name="REVQ291">#REF!</definedName>
    <definedName name="REVQ292" localSheetId="0">#REF!</definedName>
    <definedName name="REVQ292">#REF!</definedName>
    <definedName name="REVQ293" localSheetId="0">#REF!</definedName>
    <definedName name="REVQ293">#REF!</definedName>
    <definedName name="REVQ294" localSheetId="0">#REF!</definedName>
    <definedName name="REVQ294">#REF!</definedName>
    <definedName name="REVQ295" localSheetId="0">#REF!</definedName>
    <definedName name="REVQ295">#REF!</definedName>
    <definedName name="REVQ296" localSheetId="0">#REF!</definedName>
    <definedName name="REVQ296">#REF!</definedName>
    <definedName name="REVQ297" localSheetId="0">#REF!</definedName>
    <definedName name="REVQ297">#REF!</definedName>
    <definedName name="REVQ391" localSheetId="0">#REF!</definedName>
    <definedName name="REVQ391">#REF!</definedName>
    <definedName name="REVQ392" localSheetId="0">#REF!</definedName>
    <definedName name="REVQ392">#REF!</definedName>
    <definedName name="REVQ393" localSheetId="0">#REF!</definedName>
    <definedName name="REVQ393">#REF!</definedName>
    <definedName name="REVQ394" localSheetId="0">#REF!</definedName>
    <definedName name="REVQ394">#REF!</definedName>
    <definedName name="REVQ395" localSheetId="0">#REF!</definedName>
    <definedName name="REVQ395">#REF!</definedName>
    <definedName name="REVQ396" localSheetId="0">#REF!</definedName>
    <definedName name="REVQ396">#REF!</definedName>
    <definedName name="REVQ397" localSheetId="0">#REF!</definedName>
    <definedName name="REVQ397">#REF!</definedName>
    <definedName name="REVQ490" localSheetId="0">#REF!</definedName>
    <definedName name="REVQ490">#REF!</definedName>
    <definedName name="REVQ491" localSheetId="0">#REF!</definedName>
    <definedName name="REVQ491">#REF!</definedName>
    <definedName name="REVQ492" localSheetId="0">#REF!</definedName>
    <definedName name="REVQ492">#REF!</definedName>
    <definedName name="REVQ493" localSheetId="0">#REF!</definedName>
    <definedName name="REVQ493">#REF!</definedName>
    <definedName name="REVQ494" localSheetId="0">#REF!</definedName>
    <definedName name="REVQ494">#REF!</definedName>
    <definedName name="REVQ495" localSheetId="0">#REF!</definedName>
    <definedName name="REVQ495">#REF!</definedName>
    <definedName name="REVQ496" localSheetId="0">#REF!</definedName>
    <definedName name="REVQ496">#REF!</definedName>
    <definedName name="REVQ497" localSheetId="0">#REF!</definedName>
    <definedName name="REVQ497">#REF!</definedName>
    <definedName name="revs_2001" localSheetId="0">#REF!</definedName>
    <definedName name="revs_2001">#REF!</definedName>
    <definedName name="revs_cellular_total" localSheetId="0">#REF!</definedName>
    <definedName name="revs_cellular_total">#REF!</definedName>
    <definedName name="revs_internet" localSheetId="0">#REF!</definedName>
    <definedName name="revs_internet">#REF!</definedName>
    <definedName name="revs_other" localSheetId="0">#REF!</definedName>
    <definedName name="revs_other">#REF!</definedName>
    <definedName name="Revs94" localSheetId="0">#REF!</definedName>
    <definedName name="Revs94">#REF!</definedName>
    <definedName name="Revs95" localSheetId="0">#REF!</definedName>
    <definedName name="Revs95">#REF!</definedName>
    <definedName name="Revs96" localSheetId="0">#REF!</definedName>
    <definedName name="Revs96">#REF!</definedName>
    <definedName name="RFRATE" localSheetId="0">#REF!</definedName>
    <definedName name="RFRATE">#REF!</definedName>
    <definedName name="right_border" localSheetId="0">#REF!</definedName>
    <definedName name="right_border">#REF!</definedName>
    <definedName name="rlw" localSheetId="0">[0]!is1b,[0]!is1c,[0]!STATS2,[0]!STATS3</definedName>
    <definedName name="rlw">#REF!,#REF!,#REF!,#REF!</definedName>
    <definedName name="RMB" localSheetId="0">#REF!</definedName>
    <definedName name="RMB">#REF!</definedName>
    <definedName name="RnD_expense" localSheetId="0">#REF!</definedName>
    <definedName name="RnD_expense">#REF!</definedName>
    <definedName name="RnD_expense_fore" localSheetId="0">#REF!</definedName>
    <definedName name="RnD_expense_fore">#REF!</definedName>
    <definedName name="RnD_expense_growth_fore" localSheetId="0">#REF!</definedName>
    <definedName name="RnD_expense_growth_fore">#REF!</definedName>
    <definedName name="RnD_expenses_fore" localSheetId="0">#REF!</definedName>
    <definedName name="RnD_expenses_fore">#REF!</definedName>
    <definedName name="RNK_index" localSheetId="0">#REF!</definedName>
    <definedName name="RNK_index">#REF!</definedName>
    <definedName name="ROA" localSheetId="0">#REF!</definedName>
    <definedName name="ROA">#REF!</definedName>
    <definedName name="ROAA" localSheetId="0">#REF!</definedName>
    <definedName name="ROAA">#REF!</definedName>
    <definedName name="ROAE" localSheetId="0">#REF!</definedName>
    <definedName name="ROAE">#REF!</definedName>
    <definedName name="roae90" localSheetId="0">#REF!</definedName>
    <definedName name="roae90">#REF!</definedName>
    <definedName name="roae91" localSheetId="0">#REF!</definedName>
    <definedName name="roae91">#REF!</definedName>
    <definedName name="ROCE" localSheetId="0">#REF!</definedName>
    <definedName name="ROCE">#REF!</definedName>
    <definedName name="roce01" localSheetId="0">#REF!</definedName>
    <definedName name="roce01">#REF!</definedName>
    <definedName name="roce02" localSheetId="0">#REF!</definedName>
    <definedName name="roce02">#REF!</definedName>
    <definedName name="roce03" localSheetId="0">#REF!</definedName>
    <definedName name="roce03">#REF!</definedName>
    <definedName name="roce04" localSheetId="0">#REF!</definedName>
    <definedName name="roce04">#REF!</definedName>
    <definedName name="ROE" localSheetId="0">#REF!</definedName>
    <definedName name="ROE">#REF!</definedName>
    <definedName name="roe_five_year_est_average" localSheetId="0">#REF!</definedName>
    <definedName name="roe_five_year_est_average">#REF!</definedName>
    <definedName name="roe_normalised" localSheetId="0">#REF!</definedName>
    <definedName name="roe_normalised">#REF!</definedName>
    <definedName name="round">1</definedName>
    <definedName name="row" localSheetId="0">#REF!</definedName>
    <definedName name="row">#REF!</definedName>
    <definedName name="RoW_w" localSheetId="0">#REF!</definedName>
    <definedName name="RoW_w">#REF!</definedName>
    <definedName name="rowheight" localSheetId="0">#REF!</definedName>
    <definedName name="rowheight">#REF!</definedName>
    <definedName name="Royalties" localSheetId="0">#REF!</definedName>
    <definedName name="Royalties">#REF!</definedName>
    <definedName name="Royalty" localSheetId="0">#REF!</definedName>
    <definedName name="Royalty">#REF!</definedName>
    <definedName name="rr" localSheetId="0">#REF!</definedName>
    <definedName name="rr">#REF!</definedName>
    <definedName name="rrr" localSheetId="0" hidden="1">{#N/A,#N/A,FALSE,"Const";#N/A,#N/A,FALSE,"P&amp;L";#N/A,#N/A,FALSE,"Sale"}</definedName>
    <definedName name="rrr" hidden="1">{#N/A,#N/A,FALSE,"Const";#N/A,#N/A,FALSE,"P&amp;L";#N/A,#N/A,FALSE,"Sale"}</definedName>
    <definedName name="rrrevenue" localSheetId="0">#REF!</definedName>
    <definedName name="rrrevenue">#REF!</definedName>
    <definedName name="rs" localSheetId="0">#REF!</definedName>
    <definedName name="rs">#REF!</definedName>
    <definedName name="RSA" localSheetId="0">#REF!</definedName>
    <definedName name="RSA">#REF!</definedName>
    <definedName name="RUN" localSheetId="0">#REF!</definedName>
    <definedName name="RUN">#REF!</definedName>
    <definedName name="RUNTIME" localSheetId="0">#REF!</definedName>
    <definedName name="RUNTIME">#REF!</definedName>
    <definedName name="Rupee" localSheetId="0">#REF!</definedName>
    <definedName name="Rupee">#REF!</definedName>
    <definedName name="rw" localSheetId="0" hidden="1">{#N/A,#N/A,FALSE,"Const";#N/A,#N/A,FALSE,"P&amp;L";#N/A,#N/A,FALSE,"Sale"}</definedName>
    <definedName name="rw" hidden="1">{#N/A,#N/A,FALSE,"Const";#N/A,#N/A,FALSE,"P&amp;L";#N/A,#N/A,FALSE,"Sale"}</definedName>
    <definedName name="s" localSheetId="0" hidden="1">{#N/A,#N/A,FALSE,"Const";#N/A,#N/A,FALSE,"P&amp;L";#N/A,#N/A,FALSE,"Sale"}</definedName>
    <definedName name="S">#REF!</definedName>
    <definedName name="S_M" localSheetId="0">#REF!</definedName>
    <definedName name="S_M">#REF!</definedName>
    <definedName name="Sa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ale_Commission" localSheetId="0">#REF!</definedName>
    <definedName name="Sale_Commission">#REF!</definedName>
    <definedName name="Sales" localSheetId="0">#REF!</definedName>
    <definedName name="Sales">#REF!</definedName>
    <definedName name="Sales_00" localSheetId="0">#REF!</definedName>
    <definedName name="Sales_00">#REF!</definedName>
    <definedName name="Sales_01" localSheetId="0">#REF!</definedName>
    <definedName name="Sales_01">#REF!</definedName>
    <definedName name="Sales_02" localSheetId="0">#REF!</definedName>
    <definedName name="Sales_02">#REF!</definedName>
    <definedName name="Sales_03" localSheetId="0">#REF!</definedName>
    <definedName name="Sales_03">#REF!</definedName>
    <definedName name="Sales_04" localSheetId="0">#REF!</definedName>
    <definedName name="Sales_04">#REF!</definedName>
    <definedName name="Sales_05" localSheetId="0">#REF!</definedName>
    <definedName name="Sales_05">#REF!</definedName>
    <definedName name="Sales_06" localSheetId="0">#REF!</definedName>
    <definedName name="Sales_06">#REF!</definedName>
    <definedName name="Sales_07" localSheetId="0">#REF!</definedName>
    <definedName name="Sales_07">#REF!</definedName>
    <definedName name="Sales_08" localSheetId="0">#REF!</definedName>
    <definedName name="Sales_08">#REF!</definedName>
    <definedName name="sales_1997" localSheetId="0">#REF!</definedName>
    <definedName name="sales_1997">#REF!</definedName>
    <definedName name="sales_2001" localSheetId="0">#REF!</definedName>
    <definedName name="sales_2001">#REF!</definedName>
    <definedName name="sales_2002" localSheetId="0">#REF!</definedName>
    <definedName name="sales_2002">#REF!</definedName>
    <definedName name="sales_2003" localSheetId="0">#REF!</definedName>
    <definedName name="sales_2003">#REF!</definedName>
    <definedName name="sales_2004" localSheetId="0">#REF!</definedName>
    <definedName name="sales_2004">#REF!</definedName>
    <definedName name="Sales_92" localSheetId="0">#REF!</definedName>
    <definedName name="Sales_92">#REF!</definedName>
    <definedName name="Sales_93" localSheetId="0">#REF!</definedName>
    <definedName name="Sales_93">#REF!</definedName>
    <definedName name="Sales_94" localSheetId="0">#REF!</definedName>
    <definedName name="Sales_94">#REF!</definedName>
    <definedName name="Sales_95" localSheetId="0">#REF!</definedName>
    <definedName name="Sales_95">#REF!</definedName>
    <definedName name="Sales_96" localSheetId="0">#REF!</definedName>
    <definedName name="Sales_96">#REF!</definedName>
    <definedName name="Sales_97" localSheetId="0">#REF!</definedName>
    <definedName name="Sales_97">#REF!</definedName>
    <definedName name="Sales_98" localSheetId="0">#REF!</definedName>
    <definedName name="Sales_98">#REF!</definedName>
    <definedName name="Sales_99" localSheetId="0">#REF!</definedName>
    <definedName name="Sales_99">#REF!</definedName>
    <definedName name="Sales_Disc___Return" localSheetId="0">#REF!</definedName>
    <definedName name="Sales_Disc___Return">#REF!</definedName>
    <definedName name="sales_eu_01" localSheetId="0">#REF!</definedName>
    <definedName name="sales_eu_01">#REF!</definedName>
    <definedName name="sales_eu_02" localSheetId="0">#REF!</definedName>
    <definedName name="sales_eu_02">#REF!</definedName>
    <definedName name="sales_eu_03" localSheetId="0">#REF!</definedName>
    <definedName name="sales_eu_03">#REF!</definedName>
    <definedName name="sales_eu_04" localSheetId="0">#REF!</definedName>
    <definedName name="sales_eu_04">#REF!</definedName>
    <definedName name="sales_growth_1997" localSheetId="0">#REF!</definedName>
    <definedName name="sales_growth_1997">#REF!</definedName>
    <definedName name="sales_growth_97" localSheetId="0">#REF!</definedName>
    <definedName name="sales_growth_97">#REF!</definedName>
    <definedName name="Sales_growth_avg" localSheetId="0">#REF!</definedName>
    <definedName name="Sales_growth_avg">#REF!</definedName>
    <definedName name="Sales_To_Related_Party" localSheetId="0">#REF!</definedName>
    <definedName name="Sales_To_Related_Party">#REF!</definedName>
    <definedName name="sales01" localSheetId="0">#REF!</definedName>
    <definedName name="sales01">#REF!</definedName>
    <definedName name="sales02" localSheetId="0">#REF!</definedName>
    <definedName name="sales02">#REF!</definedName>
    <definedName name="sales03" localSheetId="0">#REF!</definedName>
    <definedName name="sales03">#REF!</definedName>
    <definedName name="sales04" localSheetId="0">#REF!</definedName>
    <definedName name="sales04">#REF!</definedName>
    <definedName name="SaleUnit" localSheetId="0" hidden="1">#REF!,#REF!,#REF!,#REF!,#REF!,#REF!,#REF!,#REF!</definedName>
    <definedName name="SaleUnit" hidden="1">#REF!,#REF!,#REF!,#REF!,#REF!,#REF!,#REF!,#REF!</definedName>
    <definedName name="SaleValue" localSheetId="0" hidden="1">#REF!,#REF!,#REF!,#REF!,#REF!,#REF!,#REF!,#REF!</definedName>
    <definedName name="SaleValue" hidden="1">#REF!,#REF!,#REF!,#REF!,#REF!,#REF!,#REF!,#REF!</definedName>
    <definedName name="save" localSheetId="0">#REF!</definedName>
    <definedName name="save">#REF!</definedName>
    <definedName name="Scenario" localSheetId="0">#REF!</definedName>
    <definedName name="scenario" hidden="1">{"Print Summary",#N/A,FALSE,"Bal_Graphs";"Print Summary",#N/A,FALSE,"DCF";"Print Summary",#N/A,FALSE,"Graphs";"Print Summary",#N/A,FALSE,"Summary"}</definedName>
    <definedName name="ScenarioList" localSheetId="0">#REF!</definedName>
    <definedName name="ScenarioList">#REF!</definedName>
    <definedName name="SCFMARG00" localSheetId="0">#REF!</definedName>
    <definedName name="SCFMARG00">#REF!</definedName>
    <definedName name="SCFMARG01" localSheetId="0">#REF!</definedName>
    <definedName name="SCFMARG01">#REF!</definedName>
    <definedName name="SCFMARG02" localSheetId="0">#REF!</definedName>
    <definedName name="SCFMARG02">#REF!</definedName>
    <definedName name="SCFMARG03" localSheetId="0">#REF!</definedName>
    <definedName name="SCFMARG03">#REF!</definedName>
    <definedName name="SCFMARG98" localSheetId="0">#REF!</definedName>
    <definedName name="SCFMARG98">#REF!</definedName>
    <definedName name="SCFMARG99" localSheetId="0">#REF!</definedName>
    <definedName name="SCFMARG99">#REF!</definedName>
    <definedName name="Schedule" localSheetId="0">#REF!</definedName>
    <definedName name="Schedule">#REF!</definedName>
    <definedName name="Schematic" localSheetId="0">#REF!</definedName>
    <definedName name="Schematic">#REF!</definedName>
    <definedName name="Schroder_exceptionals" localSheetId="0">#REF!</definedName>
    <definedName name="Schroder_exceptionals">#REF!</definedName>
    <definedName name="Score_ED" localSheetId="0">#REF!</definedName>
    <definedName name="Score_ED">#REF!</definedName>
    <definedName name="Score_PD" localSheetId="0">#REF!</definedName>
    <definedName name="Score_PD">#REF!</definedName>
    <definedName name="Score_Val" localSheetId="0">#REF!</definedName>
    <definedName name="Score_Val">#REF!</definedName>
    <definedName name="sd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d" hidden="1">{#N/A,#N/A,FALSE,"IPO";#N/A,#N/A,FALSE,"DCF";#N/A,#N/A,FALSE,"LBO";#N/A,#N/A,FALSE,"MULT_VAL";#N/A,#N/A,FALSE,"Status Quo";#N/A,#N/A,FALSE,"Recap"}</definedName>
    <definedName name="SDAFADF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g" localSheetId="0" hidden="1">{"Full annual",#N/A,FALSE,"Master"}</definedName>
    <definedName name="sdfg" hidden="1">{"Full annual",#N/A,FALSE,"Master"}</definedName>
    <definedName name="sds" hidden="1">#N/A</definedName>
    <definedName name="se" localSheetId="0" hidden="1">{#N/A,#N/A,FALSE,"Const";#N/A,#N/A,FALSE,"P&amp;L";#N/A,#N/A,FALSE,"Sale"}</definedName>
    <definedName name="SE">#REF!</definedName>
    <definedName name="SE4q93" localSheetId="0">#REF!</definedName>
    <definedName name="SE4q93">#REF!</definedName>
    <definedName name="SE4q94" localSheetId="0">#REF!</definedName>
    <definedName name="SE4q94">#REF!</definedName>
    <definedName name="sec_mkt_cap" localSheetId="0">#REF!</definedName>
    <definedName name="sec_mkt_cap">#REF!</definedName>
    <definedName name="sect_1_label" localSheetId="0">#REF!</definedName>
    <definedName name="sect_1_label">#REF!</definedName>
    <definedName name="sect_2_label" localSheetId="0">#REF!</definedName>
    <definedName name="sect_2_label">#REF!</definedName>
    <definedName name="sect_3_label" localSheetId="0">#REF!</definedName>
    <definedName name="sect_3_label">#REF!</definedName>
    <definedName name="sect_4_label" localSheetId="0">#REF!</definedName>
    <definedName name="sect_4_label">#REF!</definedName>
    <definedName name="sect_5_label" localSheetId="0">#REF!</definedName>
    <definedName name="sect_5_label">#REF!</definedName>
    <definedName name="Sector" localSheetId="0">#REF!</definedName>
    <definedName name="Sector">#REF!</definedName>
    <definedName name="Sector_index" localSheetId="0">#REF!</definedName>
    <definedName name="Sector_index">#REF!</definedName>
    <definedName name="security_id" localSheetId="0">#REF!</definedName>
    <definedName name="security_id">#REF!</definedName>
    <definedName name="Segment1_income" localSheetId="0">#REF!</definedName>
    <definedName name="Segment1_income">#REF!</definedName>
    <definedName name="Segment1_income_DCF" localSheetId="0">#REF!</definedName>
    <definedName name="Segment1_income_DCF">#REF!</definedName>
    <definedName name="Segment1_income_fore" localSheetId="0">#REF!</definedName>
    <definedName name="Segment1_income_fore">#REF!</definedName>
    <definedName name="Segment1_income_growth_fore" localSheetId="0">#REF!</definedName>
    <definedName name="Segment1_income_growth_fore">#REF!</definedName>
    <definedName name="Segment2_income" localSheetId="0">#REF!</definedName>
    <definedName name="Segment2_income">#REF!</definedName>
    <definedName name="Segment2_income_DCF" localSheetId="0">#REF!</definedName>
    <definedName name="Segment2_income_DCF">#REF!</definedName>
    <definedName name="Segment2_income_fore" localSheetId="0">#REF!</definedName>
    <definedName name="Segment2_income_fore">#REF!</definedName>
    <definedName name="Segment2_income_growth_fore" localSheetId="0">#REF!</definedName>
    <definedName name="Segment2_income_growth_fore">#REF!</definedName>
    <definedName name="select_dps_to_use" localSheetId="0">#REF!</definedName>
    <definedName name="select_dps_to_use">#REF!</definedName>
    <definedName name="select_mkt_cap_to_use" localSheetId="0">#REF!</definedName>
    <definedName name="select_mkt_cap_to_use">#REF!</definedName>
    <definedName name="select_tot_fd_shares_to_use" localSheetId="0">#REF!</definedName>
    <definedName name="select_tot_fd_shares_to_use">#REF!</definedName>
    <definedName name="select_tot_ud_shares_to_use" localSheetId="0">#REF!</definedName>
    <definedName name="select_tot_ud_shares_to_use">#REF!</definedName>
    <definedName name="seller" localSheetId="0">#REF!</definedName>
    <definedName name="seller">#REF!</definedName>
    <definedName name="Semi_Goods_Purch" localSheetId="0">#REF!</definedName>
    <definedName name="Semi_Goods_Purch">#REF!</definedName>
    <definedName name="SendVersion" localSheetId="0">#REF!</definedName>
    <definedName name="SendVersion">#REF!</definedName>
    <definedName name="SeniorRating" localSheetId="0">#REF!</definedName>
    <definedName name="SeniorRating">#REF!</definedName>
    <definedName name="sens" localSheetId="0">#REF!</definedName>
    <definedName name="sens">#REF!</definedName>
    <definedName name="Sensibilidades" localSheetId="0">#REF!</definedName>
    <definedName name="Sensibilidades">#REF!</definedName>
    <definedName name="Ser_Price" localSheetId="0">#REF!</definedName>
    <definedName name="Ser_Price">#REF!</definedName>
    <definedName name="sesn" localSheetId="0">#REF!</definedName>
    <definedName name="sesn">#REF!</definedName>
    <definedName name="set_dpsg" localSheetId="0">#REF!</definedName>
    <definedName name="set_dpsg">#REF!</definedName>
    <definedName name="set_epsg" localSheetId="0">#REF!</definedName>
    <definedName name="set_epsg">#REF!</definedName>
    <definedName name="Setup" localSheetId="0">#REF!</definedName>
    <definedName name="Setup">#REF!</definedName>
    <definedName name="SetupPDB">#N/A</definedName>
    <definedName name="SEV_NonE00" localSheetId="0">#REF!</definedName>
    <definedName name="SEV_NonE00">#REF!</definedName>
    <definedName name="seven" localSheetId="0">#REF!,#REF!,#REF!,#REF!,#REF!,#REF!,#REF!,#REF!,#REF!,#REF!,#REF!,#REF!,#REF!,#REF!,#REF!,#REF!,#REF!</definedName>
    <definedName name="seven">#REF!,#REF!,#REF!,#REF!,#REF!,#REF!,#REF!,#REF!,#REF!,#REF!,#REF!,#REF!,#REF!,#REF!,#REF!,#REF!,#REF!</definedName>
    <definedName name="SEXP00" localSheetId="0">#REF!</definedName>
    <definedName name="SEXP00">#REF!</definedName>
    <definedName name="SEXP00PF" localSheetId="0">#REF!</definedName>
    <definedName name="SEXP00PF">#REF!</definedName>
    <definedName name="SEXP01" localSheetId="0">#REF!</definedName>
    <definedName name="SEXP01">#REF!</definedName>
    <definedName name="SEXP02" localSheetId="0">#REF!</definedName>
    <definedName name="SEXP02">#REF!</definedName>
    <definedName name="SEXP03" localSheetId="0">#REF!</definedName>
    <definedName name="SEXP03">#REF!</definedName>
    <definedName name="SEXP98" localSheetId="0">#REF!</definedName>
    <definedName name="SEXP98">#REF!</definedName>
    <definedName name="SEXP99" localSheetId="0">#REF!</definedName>
    <definedName name="SEXP99">#REF!</definedName>
    <definedName name="sFormat" localSheetId="0">#REF!</definedName>
    <definedName name="sFormat">#REF!</definedName>
    <definedName name="sFreq" localSheetId="0">#REF!</definedName>
    <definedName name="sFreq">#REF!</definedName>
    <definedName name="SGA" localSheetId="0">#REF!</definedName>
    <definedName name="SGA">#REF!</definedName>
    <definedName name="SGA_fore" localSheetId="0">#REF!</definedName>
    <definedName name="SGA_fore">#REF!</definedName>
    <definedName name="SGA_growth" localSheetId="0">#REF!</definedName>
    <definedName name="SGA_growth">#REF!</definedName>
    <definedName name="SGA_growth_avg" localSheetId="0">#REF!</definedName>
    <definedName name="SGA_growth_avg">#REF!</definedName>
    <definedName name="SGA_growth_fore" localSheetId="0">#REF!</definedName>
    <definedName name="SGA_growth_fore">#REF!</definedName>
    <definedName name="SGA_margin_fore" localSheetId="0">#REF!</definedName>
    <definedName name="SGA_margin_fore">#REF!</definedName>
    <definedName name="SGandA" localSheetId="0">#REF!</definedName>
    <definedName name="SGandA">#REF!</definedName>
    <definedName name="sgdnew" localSheetId="0">#REF!</definedName>
    <definedName name="sgdnew">#REF!</definedName>
    <definedName name="sgdold" localSheetId="0">#REF!</definedName>
    <definedName name="sgdold">#REF!</definedName>
    <definedName name="SHAO01" localSheetId="0">#REF!</definedName>
    <definedName name="SHAO01">#REF!</definedName>
    <definedName name="SHAO86" localSheetId="0">#REF!</definedName>
    <definedName name="SHAO86">#REF!</definedName>
    <definedName name="SHAO87" localSheetId="0">#REF!</definedName>
    <definedName name="SHAO87">#REF!</definedName>
    <definedName name="SHAO88" localSheetId="0">#REF!</definedName>
    <definedName name="SHAO88">#REF!</definedName>
    <definedName name="SHAO89" localSheetId="0">#REF!</definedName>
    <definedName name="SHAO89">#REF!</definedName>
    <definedName name="SHAO90" localSheetId="0">#REF!</definedName>
    <definedName name="SHAO90">#REF!</definedName>
    <definedName name="SHAO91" localSheetId="0">#REF!</definedName>
    <definedName name="SHAO91">#REF!</definedName>
    <definedName name="SHAO92" localSheetId="0">#REF!</definedName>
    <definedName name="SHAO92">#REF!</definedName>
    <definedName name="SHAO93" localSheetId="0">#REF!</definedName>
    <definedName name="SHAO93">#REF!</definedName>
    <definedName name="SHAO94" localSheetId="0">#REF!</definedName>
    <definedName name="SHAO94">#REF!</definedName>
    <definedName name="SHAO95" localSheetId="0">#REF!</definedName>
    <definedName name="SHAO95">#REF!</definedName>
    <definedName name="SHAP00" localSheetId="0">#REF!</definedName>
    <definedName name="SHAP00">#REF!</definedName>
    <definedName name="SHAP01" localSheetId="0">#REF!</definedName>
    <definedName name="SHAP01">#REF!</definedName>
    <definedName name="SHAP86" localSheetId="0">#REF!</definedName>
    <definedName name="SHAP86">#REF!</definedName>
    <definedName name="SHAP87" localSheetId="0">#REF!</definedName>
    <definedName name="SHAP87">#REF!</definedName>
    <definedName name="SHAP88" localSheetId="0">#REF!</definedName>
    <definedName name="SHAP88">#REF!</definedName>
    <definedName name="SHAP89" localSheetId="0">#REF!</definedName>
    <definedName name="SHAP89">#REF!</definedName>
    <definedName name="SHAP90" localSheetId="0">#REF!</definedName>
    <definedName name="SHAP90">#REF!</definedName>
    <definedName name="SHAP91" localSheetId="0">#REF!</definedName>
    <definedName name="SHAP91">#REF!</definedName>
    <definedName name="SHAP92" localSheetId="0">#REF!</definedName>
    <definedName name="SHAP92">#REF!</definedName>
    <definedName name="SHAP93" localSheetId="0">#REF!</definedName>
    <definedName name="SHAP93">#REF!</definedName>
    <definedName name="SHAP94" localSheetId="0">#REF!</definedName>
    <definedName name="SHAP94">#REF!</definedName>
    <definedName name="SHAP95" localSheetId="0">#REF!</definedName>
    <definedName name="SHAP95">#REF!</definedName>
    <definedName name="SHAP96" localSheetId="0">#REF!</definedName>
    <definedName name="SHAP96">#REF!</definedName>
    <definedName name="SHAP97" localSheetId="0">#REF!</definedName>
    <definedName name="SHAP97">#REF!</definedName>
    <definedName name="SHAP98" localSheetId="0">#REF!</definedName>
    <definedName name="SHAP98">#REF!</definedName>
    <definedName name="SHAP99" localSheetId="0">#REF!</definedName>
    <definedName name="SHAP99">#REF!</definedName>
    <definedName name="Share_Data" localSheetId="0">#REF!</definedName>
    <definedName name="Share_Data">#REF!</definedName>
    <definedName name="SHARES" localSheetId="0">#REF!</definedName>
    <definedName name="SHARES">#REF!</definedName>
    <definedName name="shares_01" localSheetId="0">#REF!</definedName>
    <definedName name="shares_01">#REF!</definedName>
    <definedName name="shares_02" localSheetId="0">#REF!</definedName>
    <definedName name="shares_02">#REF!</definedName>
    <definedName name="shares_03" localSheetId="0">#REF!</definedName>
    <definedName name="shares_03">#REF!</definedName>
    <definedName name="shares_04" localSheetId="0">#REF!</definedName>
    <definedName name="shares_04">#REF!</definedName>
    <definedName name="shares_avg" localSheetId="0">#REF!</definedName>
    <definedName name="shares_avg">#REF!</definedName>
    <definedName name="Shares_DCF" localSheetId="0">#REF!</definedName>
    <definedName name="Shares_DCF">#REF!</definedName>
    <definedName name="shares_fd_actual" localSheetId="0">#REF!</definedName>
    <definedName name="shares_fd_actual">#REF!</definedName>
    <definedName name="shares_fd_mkt" localSheetId="0">#REF!</definedName>
    <definedName name="shares_fd_mkt">#REF!</definedName>
    <definedName name="shares_fd_over" localSheetId="0">#REF!</definedName>
    <definedName name="shares_fd_over">#REF!</definedName>
    <definedName name="shares_fd_use_over" localSheetId="0">#REF!</definedName>
    <definedName name="shares_fd_use_over">#REF!</definedName>
    <definedName name="Shares_fore" localSheetId="0">#REF!</definedName>
    <definedName name="Shares_fore">#REF!</definedName>
    <definedName name="Shares_growth" localSheetId="0">#REF!</definedName>
    <definedName name="Shares_growth">#REF!</definedName>
    <definedName name="Shares_growth_fore" localSheetId="0">#REF!</definedName>
    <definedName name="Shares_growth_fore">#REF!</definedName>
    <definedName name="shares_not_floating" localSheetId="0">#REF!</definedName>
    <definedName name="shares_not_floating">#REF!</definedName>
    <definedName name="shares_plc_00" localSheetId="0">#REF!</definedName>
    <definedName name="shares_plc_00">#REF!</definedName>
    <definedName name="shares_qtr" localSheetId="0">#REF!</definedName>
    <definedName name="shares_qtr">#REF!</definedName>
    <definedName name="Shares_repurchase_liability" localSheetId="0">#REF!</definedName>
    <definedName name="Shares_repurchase_liability">#REF!</definedName>
    <definedName name="shares_ud_actual" localSheetId="0">#REF!</definedName>
    <definedName name="shares_ud_actual">#REF!</definedName>
    <definedName name="shares_ud_mkt" localSheetId="0">#REF!</definedName>
    <definedName name="shares_ud_mkt">#REF!</definedName>
    <definedName name="shares_ud_over" localSheetId="0">#REF!</definedName>
    <definedName name="shares_ud_over">#REF!</definedName>
    <definedName name="shares_ud_use_over" localSheetId="0">#REF!</definedName>
    <definedName name="shares_ud_use_over">#REF!</definedName>
    <definedName name="sharesav00" localSheetId="0">#REF!</definedName>
    <definedName name="sharesav00">#REF!</definedName>
    <definedName name="sharesav01" localSheetId="0">#REF!</definedName>
    <definedName name="sharesav01">#REF!</definedName>
    <definedName name="sharesav99" localSheetId="0">#REF!</definedName>
    <definedName name="sharesav99">#REF!</definedName>
    <definedName name="SharesAverage" localSheetId="0">#REF!</definedName>
    <definedName name="SharesAverage">#REF!</definedName>
    <definedName name="SharesChanged" localSheetId="0">#REF!</definedName>
    <definedName name="SharesChanged">#REF!</definedName>
    <definedName name="SharesConvertibleSecurities">0</definedName>
    <definedName name="Sharesfd" localSheetId="0">#REF!</definedName>
    <definedName name="Sharesfd">#REF!</definedName>
    <definedName name="SharesFullyDiluted">0</definedName>
    <definedName name="SharesHeld" localSheetId="0">#REF!</definedName>
    <definedName name="SharesHeld">#REF!</definedName>
    <definedName name="SharesOptions">0</definedName>
    <definedName name="SharesOut2001MGM" localSheetId="0">#REF!</definedName>
    <definedName name="SharesOut2001MGM">#REF!</definedName>
    <definedName name="SharesOut2002_AACB" localSheetId="0">#REF!</definedName>
    <definedName name="SharesOut2002_AACB">#REF!</definedName>
    <definedName name="SharesOut2003_AACB" localSheetId="0">#REF!</definedName>
    <definedName name="SharesOut2003_AACB">#REF!</definedName>
    <definedName name="SharesOutstanding" localSheetId="0">#REF!</definedName>
    <definedName name="SharesOutstanding">#REF!</definedName>
    <definedName name="SharesOutstandingLatest" localSheetId="0">#REF!</definedName>
    <definedName name="SharesOutstandingLatest">#REF!</definedName>
    <definedName name="SharesOutstandingLatestDate" localSheetId="0">#REF!</definedName>
    <definedName name="SharesOutstandingLatestDate">#REF!</definedName>
    <definedName name="SharesOutstandingOther">0</definedName>
    <definedName name="SharesOutstandingSenior">0</definedName>
    <definedName name="SharesOutstandingSubordinate">0</definedName>
    <definedName name="SharesPrimary">0</definedName>
    <definedName name="SharesWarrants">0</definedName>
    <definedName name="shareswtd" localSheetId="0">#REF!</definedName>
    <definedName name="shareswtd">#REF!</definedName>
    <definedName name="SHAS00" localSheetId="0">#REF!</definedName>
    <definedName name="SHAS00">#REF!</definedName>
    <definedName name="SHAS01" localSheetId="0">#REF!</definedName>
    <definedName name="SHAS01">#REF!</definedName>
    <definedName name="SHAS86" localSheetId="0">#REF!</definedName>
    <definedName name="SHAS86">#REF!</definedName>
    <definedName name="SHAS87" localSheetId="0">#REF!</definedName>
    <definedName name="SHAS87">#REF!</definedName>
    <definedName name="SHAS88" localSheetId="0">#REF!</definedName>
    <definedName name="SHAS88">#REF!</definedName>
    <definedName name="SHAS89" localSheetId="0">#REF!</definedName>
    <definedName name="SHAS89">#REF!</definedName>
    <definedName name="SHAS90" localSheetId="0">#REF!</definedName>
    <definedName name="SHAS90">#REF!</definedName>
    <definedName name="SHAS91" localSheetId="0">#REF!</definedName>
    <definedName name="SHAS91">#REF!</definedName>
    <definedName name="SHAS92" localSheetId="0">#REF!</definedName>
    <definedName name="SHAS92">#REF!</definedName>
    <definedName name="SHAS93" localSheetId="0">#REF!</definedName>
    <definedName name="SHAS93">#REF!</definedName>
    <definedName name="SHAS94" localSheetId="0">#REF!</definedName>
    <definedName name="SHAS94">#REF!</definedName>
    <definedName name="SHAS95" localSheetId="0">#REF!</definedName>
    <definedName name="SHAS95">#REF!</definedName>
    <definedName name="SHAS96" localSheetId="0">#REF!</definedName>
    <definedName name="SHAS96">#REF!</definedName>
    <definedName name="SHAS97" localSheetId="0">#REF!</definedName>
    <definedName name="SHAS97">#REF!</definedName>
    <definedName name="SHAS98" localSheetId="0">#REF!</definedName>
    <definedName name="SHAS98">#REF!</definedName>
    <definedName name="SHAS99" localSheetId="0">#REF!</definedName>
    <definedName name="SHAS99">#REF!</definedName>
    <definedName name="SHDATE" localSheetId="0">#REF!</definedName>
    <definedName name="SHDATE">#REF!</definedName>
    <definedName name="sheq" localSheetId="0">#REF!</definedName>
    <definedName name="sheq">#REF!</definedName>
    <definedName name="SholdersEquity" localSheetId="0">#REF!</definedName>
    <definedName name="SholdersEquity">#REF!</definedName>
    <definedName name="Short_Flow_Data" localSheetId="0">#REF!</definedName>
    <definedName name="Short_Flow_Data">#REF!</definedName>
    <definedName name="Short_term_debt" localSheetId="0">#REF!</definedName>
    <definedName name="Short_term_debt">#REF!</definedName>
    <definedName name="ShowDetails" localSheetId="0">#REF!</definedName>
    <definedName name="ShowDetails">#REF!</definedName>
    <definedName name="SHRFULL" localSheetId="0">#REF!</definedName>
    <definedName name="SHRFULL">#REF!</definedName>
    <definedName name="shshryhasyhj" hidden="1">#N/A</definedName>
    <definedName name="shss" hidden="1">#N/A</definedName>
    <definedName name="SICcode" localSheetId="0">#REF!</definedName>
    <definedName name="SICcode">#REF!</definedName>
    <definedName name="singmscifxfactor" localSheetId="0">#REF!</definedName>
    <definedName name="singmscifxfactor">#REF!</definedName>
    <definedName name="singmscinew" localSheetId="0">#REF!</definedName>
    <definedName name="singmscinew">#REF!</definedName>
    <definedName name="singmsciold" localSheetId="0">#REF!</definedName>
    <definedName name="singmsciold">#REF!</definedName>
    <definedName name="SIVP98" localSheetId="0">#REF!</definedName>
    <definedName name="SIVP98">#REF!</definedName>
    <definedName name="SIX" localSheetId="0">#REF!</definedName>
    <definedName name="SIX">#REF!</definedName>
    <definedName name="siyuan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iyua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KYLAT_NonE00" localSheetId="0">#REF!</definedName>
    <definedName name="SKYLAT_NonE00">#REF!</definedName>
    <definedName name="sls1q00" localSheetId="0">#REF!</definedName>
    <definedName name="sls1q00">#REF!</definedName>
    <definedName name="sls1q01" localSheetId="0">#REF!</definedName>
    <definedName name="sls1q01">#REF!</definedName>
    <definedName name="sls1q02" localSheetId="0">#REF!</definedName>
    <definedName name="sls1q02">#REF!</definedName>
    <definedName name="sls1q96" localSheetId="0">#REF!</definedName>
    <definedName name="sls1q96">#REF!</definedName>
    <definedName name="sls1q97" localSheetId="0">#REF!</definedName>
    <definedName name="sls1q97">#REF!</definedName>
    <definedName name="sls1q98" localSheetId="0">#REF!</definedName>
    <definedName name="sls1q98">#REF!</definedName>
    <definedName name="sls1q99" localSheetId="0">#REF!</definedName>
    <definedName name="sls1q99">#REF!</definedName>
    <definedName name="sls2q00" localSheetId="0">#REF!</definedName>
    <definedName name="sls2q00">#REF!</definedName>
    <definedName name="sls2q01" localSheetId="0">#REF!</definedName>
    <definedName name="sls2q01">#REF!</definedName>
    <definedName name="sls2q96" localSheetId="0">#REF!</definedName>
    <definedName name="sls2q96">#REF!</definedName>
    <definedName name="sls2q97" localSheetId="0">#REF!</definedName>
    <definedName name="sls2q97">#REF!</definedName>
    <definedName name="sls2q98" localSheetId="0">#REF!</definedName>
    <definedName name="sls2q98">#REF!</definedName>
    <definedName name="sls2q99" localSheetId="0">#REF!</definedName>
    <definedName name="sls2q99">#REF!</definedName>
    <definedName name="sls3q00" localSheetId="0">#REF!</definedName>
    <definedName name="sls3q00">#REF!</definedName>
    <definedName name="sls3q01" localSheetId="0">#REF!</definedName>
    <definedName name="sls3q01">#REF!</definedName>
    <definedName name="sls3q96" localSheetId="0">#REF!</definedName>
    <definedName name="sls3q96">#REF!</definedName>
    <definedName name="sls3q97" localSheetId="0">#REF!</definedName>
    <definedName name="sls3q97">#REF!</definedName>
    <definedName name="sls3q98" localSheetId="0">#REF!</definedName>
    <definedName name="sls3q98">#REF!</definedName>
    <definedName name="sls3q99" localSheetId="0">#REF!</definedName>
    <definedName name="sls3q99">#REF!</definedName>
    <definedName name="sls4q00" localSheetId="0">#REF!</definedName>
    <definedName name="sls4q00">#REF!</definedName>
    <definedName name="sls4q01" localSheetId="0">#REF!</definedName>
    <definedName name="sls4q01">#REF!</definedName>
    <definedName name="sls4q96" localSheetId="0">#REF!</definedName>
    <definedName name="sls4q96">#REF!</definedName>
    <definedName name="sls4q97" localSheetId="0">#REF!</definedName>
    <definedName name="sls4q97">#REF!</definedName>
    <definedName name="sls4q98" localSheetId="0">#REF!</definedName>
    <definedName name="sls4q98">#REF!</definedName>
    <definedName name="sls4q99" localSheetId="0">#REF!</definedName>
    <definedName name="sls4q99">#REF!</definedName>
    <definedName name="slsfy00" localSheetId="0">#REF!</definedName>
    <definedName name="slsfy00">#REF!</definedName>
    <definedName name="slsfy01" localSheetId="0">#REF!</definedName>
    <definedName name="slsfy01">#REF!</definedName>
    <definedName name="slsfy98" localSheetId="0">#REF!</definedName>
    <definedName name="slsfy98">#REF!</definedName>
    <definedName name="slsfy99" localSheetId="0">#REF!</definedName>
    <definedName name="slsfy99">#REF!</definedName>
    <definedName name="SMART_EARN" localSheetId="0">#REF!</definedName>
    <definedName name="SMART_EARN">#REF!</definedName>
    <definedName name="SMS_lic" localSheetId="0">#REF!</definedName>
    <definedName name="SMS_lic">#REF!</definedName>
    <definedName name="Snapshot" localSheetId="0">#REF!</definedName>
    <definedName name="Snapshot">#REF!</definedName>
    <definedName name="SO" localSheetId="0">#REF!</definedName>
    <definedName name="SO">#REF!</definedName>
    <definedName name="SOEXP00" localSheetId="0">#REF!</definedName>
    <definedName name="SOEXP00">#REF!</definedName>
    <definedName name="SOEXP00PF" localSheetId="0">#REF!</definedName>
    <definedName name="SOEXP00PF">#REF!</definedName>
    <definedName name="SOEXP01" localSheetId="0">#REF!</definedName>
    <definedName name="SOEXP01">#REF!</definedName>
    <definedName name="SOEXP98" localSheetId="0">#REF!</definedName>
    <definedName name="SOEXP98">#REF!</definedName>
    <definedName name="SOEXP99" localSheetId="0">#REF!</definedName>
    <definedName name="SOEXP99">#REF!</definedName>
    <definedName name="soho" localSheetId="0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soho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localSheetId="0" hidden="1">2</definedName>
    <definedName name="solver_lin" hidden="1">0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localSheetId="0" hidden="1">1</definedName>
    <definedName name="solver_typ" hidden="1">3</definedName>
    <definedName name="solver_val" localSheetId="0" hidden="1">0</definedName>
    <definedName name="solver_val" hidden="1">0.1076</definedName>
    <definedName name="sort_start" localSheetId="0">#REF!</definedName>
    <definedName name="sort_start">#REF!</definedName>
    <definedName name="Source" localSheetId="0">#REF!</definedName>
    <definedName name="Source">#REF!</definedName>
    <definedName name="Source_F5" localSheetId="0">#REF!</definedName>
    <definedName name="Source_F5">#REF!</definedName>
    <definedName name="Source_HK" localSheetId="0">#REF!</definedName>
    <definedName name="Source_HK">#REF!</definedName>
    <definedName name="South_America" localSheetId="0">#REF!</definedName>
    <definedName name="South_America">#REF!</definedName>
    <definedName name="South_America_w" localSheetId="0">#REF!</definedName>
    <definedName name="South_America_w">#REF!</definedName>
    <definedName name="Special_Situations" localSheetId="0">#REF!</definedName>
    <definedName name="Special_Situations">#REF!</definedName>
    <definedName name="split" localSheetId="0">#REF!</definedName>
    <definedName name="split">#REF!</definedName>
    <definedName name="Sponsor_investment" localSheetId="0">#REF!</definedName>
    <definedName name="Sponsor_investment">#REF!</definedName>
    <definedName name="Sponsor_Switch" localSheetId="0">#REF!</definedName>
    <definedName name="Sponsor_Switch">#REF!</definedName>
    <definedName name="Sponsor_Switch2" localSheetId="0">#REF!</definedName>
    <definedName name="Sponsor_Switch2">#REF!</definedName>
    <definedName name="SREV00" localSheetId="0">#REF!</definedName>
    <definedName name="SREV00">#REF!</definedName>
    <definedName name="SREV00PF" localSheetId="0">#REF!</definedName>
    <definedName name="SREV00PF">#REF!</definedName>
    <definedName name="SREV01" localSheetId="0">#REF!</definedName>
    <definedName name="SREV01">#REF!</definedName>
    <definedName name="SREV02" localSheetId="0">#REF!</definedName>
    <definedName name="SREV02">#REF!</definedName>
    <definedName name="SREV03" localSheetId="0">#REF!</definedName>
    <definedName name="SREV03">#REF!</definedName>
    <definedName name="SREV98" localSheetId="0">#REF!</definedName>
    <definedName name="SREV98">#REF!</definedName>
    <definedName name="SREV99" localSheetId="0">#REF!</definedName>
    <definedName name="SREV99">#REF!</definedName>
    <definedName name="s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">#REF!</definedName>
    <definedName name="ssad" localSheetId="0">#REF!</definedName>
    <definedName name="ssad">#REF!</definedName>
    <definedName name="ssdds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dds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sss" localSheetId="0">#REF!</definedName>
    <definedName name="sss">#REF!</definedName>
    <definedName name="ssy" hidden="1">#N/A</definedName>
    <definedName name="ST_debt_growth_fore" localSheetId="0">#REF!</definedName>
    <definedName name="ST_debt_growth_fore">#REF!</definedName>
    <definedName name="sTable" localSheetId="0">#REF!</definedName>
    <definedName name="sTable">#REF!</definedName>
    <definedName name="Staples" localSheetId="0" hidden="1">{#N/A,#N/A,FALSE,"FRT, $0 G&amp;A"}</definedName>
    <definedName name="Staples" hidden="1">{#N/A,#N/A,FALSE,"FRT, $0 G&amp;A"}</definedName>
    <definedName name="STAR_NonE00" localSheetId="0">#REF!</definedName>
    <definedName name="STAR_NonE00">#REF!</definedName>
    <definedName name="start" localSheetId="0">#REF!</definedName>
    <definedName name="start">#REF!</definedName>
    <definedName name="START_DETAIL" localSheetId="0">#REF!</definedName>
    <definedName name="START_DETAIL">#REF!</definedName>
    <definedName name="START_HEADER" localSheetId="0">#REF!</definedName>
    <definedName name="START_HEADER">#REF!</definedName>
    <definedName name="startExport" localSheetId="0">#REF!</definedName>
    <definedName name="startExport">#REF!</definedName>
    <definedName name="StartPosition" localSheetId="0">#REF!</definedName>
    <definedName name="StartPosition">#REF!</definedName>
    <definedName name="startup00" localSheetId="0">#REF!</definedName>
    <definedName name="startup00">#REF!</definedName>
    <definedName name="startup01" localSheetId="0">#REF!</definedName>
    <definedName name="startup01">#REF!</definedName>
    <definedName name="startup02" localSheetId="0">#REF!</definedName>
    <definedName name="startup02">#REF!</definedName>
    <definedName name="startup03" localSheetId="0">#REF!</definedName>
    <definedName name="startup03">#REF!</definedName>
    <definedName name="startup97" localSheetId="0">#REF!</definedName>
    <definedName name="startup97">#REF!</definedName>
    <definedName name="startup98" localSheetId="0">#REF!</definedName>
    <definedName name="startup98">#REF!</definedName>
    <definedName name="startup99" localSheetId="0">#REF!</definedName>
    <definedName name="startup99">#REF!</definedName>
    <definedName name="States" localSheetId="0">{"Client Name or Project Name"}</definedName>
    <definedName name="States">{"Client Name or Project Name"}</definedName>
    <definedName name="StatsAccessLinesBusiness" localSheetId="0">#REF!</definedName>
    <definedName name="StatsAccessLinesBusiness">#REF!</definedName>
    <definedName name="StatsAccessLinesDomesticInternationalTotal" localSheetId="0">#REF!</definedName>
    <definedName name="StatsAccessLinesDomesticInternationalTotal">#REF!</definedName>
    <definedName name="StatsAccessLinesDomesticInternationalTotalAverage">0</definedName>
    <definedName name="StatsAccessLinesInternational" localSheetId="0">#REF!</definedName>
    <definedName name="StatsAccessLinesInternational">#REF!</definedName>
    <definedName name="StatsAccessLinesOther" localSheetId="0">#REF!</definedName>
    <definedName name="StatsAccessLinesOther">#REF!</definedName>
    <definedName name="StatsAccessLinesResidential" localSheetId="0">#REF!</definedName>
    <definedName name="StatsAccessLinesResidential">#REF!</definedName>
    <definedName name="StatsAccessLinesTotal" localSheetId="0">#REF!</definedName>
    <definedName name="StatsAccessLinesTotal">#REF!</definedName>
    <definedName name="StatsAccessLinesTotalAverage">0</definedName>
    <definedName name="StatsAverageMonthlyRevenue">0</definedName>
    <definedName name="StatsDigitalization" localSheetId="0">#REF!</definedName>
    <definedName name="StatsDigitalization">#REF!</definedName>
    <definedName name="StatsEmployeesConsolidated" localSheetId="0">#REF!</definedName>
    <definedName name="StatsEmployeesConsolidated">#REF!</definedName>
    <definedName name="StatsEmployeesConsolidatedDomesticInternational" localSheetId="0">#REF!</definedName>
    <definedName name="StatsEmployeesConsolidatedDomesticInternational">#REF!</definedName>
    <definedName name="StatsEmployeesConsolidatedInternational">0</definedName>
    <definedName name="StatsEmployeesTelephone" localSheetId="0">#REF!</definedName>
    <definedName name="StatsEmployeesTelephone">#REF!</definedName>
    <definedName name="StatsEmployeesTelephoneDomesticInternational" localSheetId="0">#REF!</definedName>
    <definedName name="StatsEmployeesTelephoneDomesticInternational">#REF!</definedName>
    <definedName name="StatsEmployeesTelephoneInternational">0</definedName>
    <definedName name="StatsMinutesOfUseInterstate" localSheetId="0">#REF!</definedName>
    <definedName name="StatsMinutesOfUseInterstate">#REF!</definedName>
    <definedName name="StatsMinutesOfUseIntrastate" localSheetId="0">#REF!</definedName>
    <definedName name="StatsMinutesOfUseIntrastate">#REF!</definedName>
    <definedName name="StatsMinutesOfUseTotal" localSheetId="0">#REF!</definedName>
    <definedName name="StatsMinutesOfUseTotal">#REF!</definedName>
    <definedName name="StatsPagingAverageMonthlyRevenue">0</definedName>
    <definedName name="StatsPagingSubscribers">0</definedName>
    <definedName name="StatsPenetration">0</definedName>
    <definedName name="StatsPOPS">0</definedName>
    <definedName name="StatsProportionatePenetration">0</definedName>
    <definedName name="StatsProportionatePOPS">0</definedName>
    <definedName name="StatsProportionateSubscribersAverage">0</definedName>
    <definedName name="StatsProportionateSubscribersBeginning">0</definedName>
    <definedName name="StatsProportionateSubscribersEnding">0</definedName>
    <definedName name="StatsProportionateSubscribersNetAdds">0</definedName>
    <definedName name="StatsSubscribersAverage">0</definedName>
    <definedName name="StatsSubscribersBeginning">0</definedName>
    <definedName name="StatsSubscribersEnding">0</definedName>
    <definedName name="StatsSubscribersNetAdds">0</definedName>
    <definedName name="StatsTollMessages" localSheetId="0">#REF!</definedName>
    <definedName name="StatsTollMessages">#REF!</definedName>
    <definedName name="StatsWATSMessages" localSheetId="0">#REF!</definedName>
    <definedName name="StatsWATSMessages">#REF!</definedName>
    <definedName name="STD" localSheetId="0">#REF!</definedName>
    <definedName name="STD">#REF!</definedName>
    <definedName name="stdebt01" localSheetId="0">#REF!</definedName>
    <definedName name="stdebt01">#REF!</definedName>
    <definedName name="stdebt02" localSheetId="0">#REF!</definedName>
    <definedName name="stdebt02">#REF!</definedName>
    <definedName name="stdebt03" localSheetId="0">#REF!</definedName>
    <definedName name="stdebt03">#REF!</definedName>
    <definedName name="stdebt04" localSheetId="0">#REF!</definedName>
    <definedName name="stdebt04">#REF!</definedName>
    <definedName name="StDebtDmy" localSheetId="0" hidden="1">#REF!,#REF!,#REF!,#REF!,#REF!</definedName>
    <definedName name="StDebtDmy" hidden="1">#REF!,#REF!,#REF!,#REF!,#REF!</definedName>
    <definedName name="STEP" localSheetId="0">#REF!</definedName>
    <definedName name="STEP">#REF!</definedName>
    <definedName name="STLoans" localSheetId="0">#REF!</definedName>
    <definedName name="STLoans">#REF!</definedName>
    <definedName name="STOCK">#N/A</definedName>
    <definedName name="Stock_dividend">0</definedName>
    <definedName name="StockData" localSheetId="0">#REF!</definedName>
    <definedName name="StockData">#REF!</definedName>
    <definedName name="sTopic" localSheetId="0">#REF!</definedName>
    <definedName name="sTopic">#REF!</definedName>
    <definedName name="strengths" localSheetId="0">#REF!</definedName>
    <definedName name="strengths">#REF!</definedName>
    <definedName name="STRUCTURE" localSheetId="0">#REF!</definedName>
    <definedName name="STRUCTURE">#REF!</definedName>
    <definedName name="sty_beta" localSheetId="0">#REF!</definedName>
    <definedName name="sty_beta">#REF!</definedName>
    <definedName name="sty_div" localSheetId="0">#REF!</definedName>
    <definedName name="sty_div">#REF!</definedName>
    <definedName name="sty_evebitda" localSheetId="0">#REF!</definedName>
    <definedName name="sty_evebitda">#REF!</definedName>
    <definedName name="sty_evsales" localSheetId="0">#REF!</definedName>
    <definedName name="sty_evsales">#REF!</definedName>
    <definedName name="sty_gear" localSheetId="0">#REF!</definedName>
    <definedName name="sty_gear">#REF!</definedName>
    <definedName name="sty_mv" localSheetId="0">#REF!</definedName>
    <definedName name="sty_mv">#REF!</definedName>
    <definedName name="sty_pb" localSheetId="0">#REF!</definedName>
    <definedName name="sty_pb">#REF!</definedName>
    <definedName name="sty_pcf" localSheetId="0">#REF!</definedName>
    <definedName name="sty_pcf">#REF!</definedName>
    <definedName name="sty_pe" localSheetId="0">#REF!</definedName>
    <definedName name="sty_pe">#REF!</definedName>
    <definedName name="sty_peg" localSheetId="0">#REF!</definedName>
    <definedName name="sty_peg">#REF!</definedName>
    <definedName name="sty_roa" localSheetId="0">#REF!</definedName>
    <definedName name="sty_roa">#REF!</definedName>
    <definedName name="sty_roce" localSheetId="0">#REF!</definedName>
    <definedName name="sty_roce">#REF!</definedName>
    <definedName name="sty_roe" localSheetId="0">#REF!</definedName>
    <definedName name="sty_roe">#REF!</definedName>
    <definedName name="sty_vfo" localSheetId="0">#REF!</definedName>
    <definedName name="sty_vfo">#REF!</definedName>
    <definedName name="stylesDoneEditing" localSheetId="0">#REF!</definedName>
    <definedName name="stylesDoneEditing">#REF!</definedName>
    <definedName name="Sub_Contactor" localSheetId="0">#REF!</definedName>
    <definedName name="Sub_Contactor">#REF!</definedName>
    <definedName name="Sub_scene" localSheetId="0">#REF!</definedName>
    <definedName name="Sub_scene">#REF!</definedName>
    <definedName name="subdebt" localSheetId="0">#REF!</definedName>
    <definedName name="subdebt">#REF!</definedName>
    <definedName name="subdisc" localSheetId="0">#REF!</definedName>
    <definedName name="subdisc">#REF!</definedName>
    <definedName name="SubordinatedRating" localSheetId="0">#REF!</definedName>
    <definedName name="SubordinatedRating">#REF!</definedName>
    <definedName name="Subs_total" localSheetId="0">#REF!</definedName>
    <definedName name="Subs_total">#REF!</definedName>
    <definedName name="Sue" localSheetId="0" hidden="1">#REF!</definedName>
    <definedName name="Sue" hidden="1">#REF!</definedName>
    <definedName name="SUM" localSheetId="0">#REF!</definedName>
    <definedName name="sum">#REF!</definedName>
    <definedName name="Summary" localSheetId="0">#REF!</definedName>
    <definedName name="Summary">#REF!</definedName>
    <definedName name="Summary2" localSheetId="0" hidden="1">{#N/A,#N/A,FALSE,"FACTSHEETS";#N/A,#N/A,FALSE,"pump";#N/A,#N/A,FALSE,"filter"}</definedName>
    <definedName name="Summary2" hidden="1">{#N/A,#N/A,FALSE,"FACTSHEETS";#N/A,#N/A,FALSE,"pump";#N/A,#N/A,FALSE,"filter"}</definedName>
    <definedName name="SUMMOD" localSheetId="0">#REF!</definedName>
    <definedName name="SUMMOD">#REF!</definedName>
    <definedName name="sustroe" localSheetId="0">#REF!</definedName>
    <definedName name="sustroe">#REF!</definedName>
    <definedName name="sw_GDP" localSheetId="0">#REF!</definedName>
    <definedName name="sw_GDP">#REF!</definedName>
    <definedName name="Sweden" localSheetId="0">#REF!</definedName>
    <definedName name="Sweden">#REF!</definedName>
    <definedName name="Sweden_w" localSheetId="0">#REF!</definedName>
    <definedName name="Sweden_w">#REF!</definedName>
    <definedName name="switch" localSheetId="0">#REF!</definedName>
    <definedName name="switch">#REF!</definedName>
    <definedName name="Switch2" localSheetId="0">#REF!</definedName>
    <definedName name="Switch2">#REF!</definedName>
    <definedName name="Switch3" localSheetId="0">#REF!</definedName>
    <definedName name="Switch3">#REF!</definedName>
    <definedName name="sYesNo" localSheetId="0">#REF!</definedName>
    <definedName name="sYesNo">#REF!</definedName>
    <definedName name="SYN" localSheetId="0">#REF!</definedName>
    <definedName name="SYN">#REF!</definedName>
    <definedName name="SYNOFF" localSheetId="0">#REF!</definedName>
    <definedName name="SYNOFF">#REF!</definedName>
    <definedName name="SYNON" localSheetId="0">#REF!</definedName>
    <definedName name="SYNON">#REF!</definedName>
    <definedName name="System" localSheetId="0">#REF!</definedName>
    <definedName name="System">#REF!</definedName>
    <definedName name="T" localSheetId="0">#REF!</definedName>
    <definedName name="T">#REF!</definedName>
    <definedName name="t_ebdit" localSheetId="0">#REF!</definedName>
    <definedName name="t_ebdit">#REF!</definedName>
    <definedName name="t_ebitda" localSheetId="0">#REF!</definedName>
    <definedName name="t_ebitda">#REF!</definedName>
    <definedName name="t_free_cash_flow" localSheetId="0">#REF!</definedName>
    <definedName name="t_free_cash_flow">#REF!</definedName>
    <definedName name="t_tot_cash_earns" localSheetId="0">#REF!</definedName>
    <definedName name="t_tot_cash_earns">#REF!</definedName>
    <definedName name="t_tot_interest_payments" localSheetId="0">#REF!</definedName>
    <definedName name="t_tot_interest_payments">#REF!</definedName>
    <definedName name="t_tot_net_debt" localSheetId="0">#REF!</definedName>
    <definedName name="t_tot_net_debt">#REF!</definedName>
    <definedName name="T1Sumry" localSheetId="0">#REF!</definedName>
    <definedName name="T1Sumry">#REF!</definedName>
    <definedName name="T2_rpt0297" localSheetId="0">#REF!</definedName>
    <definedName name="T2_rpt0297">#REF!</definedName>
    <definedName name="T4f" localSheetId="0">#REF!</definedName>
    <definedName name="T4f">#REF!</definedName>
    <definedName name="T6_rpt0297" localSheetId="0">#REF!</definedName>
    <definedName name="T6_rpt0297">#REF!</definedName>
    <definedName name="TA" localSheetId="0">#REF!</definedName>
    <definedName name="TA">#REF!</definedName>
    <definedName name="TAB" localSheetId="0">#REF!</definedName>
    <definedName name="TAB">#REF!</definedName>
    <definedName name="tab1Camelot" localSheetId="0">#REF!</definedName>
    <definedName name="tab1Camelot">#REF!</definedName>
    <definedName name="Tab7SBI_Disct" localSheetId="0">#REF!</definedName>
    <definedName name="Tab7SBI_Disct">#REF!</definedName>
    <definedName name="tab8_Adjustng" localSheetId="0">#REF!</definedName>
    <definedName name="tab8_Adjustng">#REF!</definedName>
    <definedName name="tab9_Implied" localSheetId="0">#REF!</definedName>
    <definedName name="tab9_Implied">#REF!</definedName>
    <definedName name="Table" localSheetId="0">#REF!</definedName>
    <definedName name="Table">#REF!</definedName>
    <definedName name="table_name" localSheetId="0">#REF!</definedName>
    <definedName name="table_name">#REF!</definedName>
    <definedName name="TABLE1" localSheetId="0">#REF!</definedName>
    <definedName name="TABLE1">#REF!</definedName>
    <definedName name="Table2" localSheetId="0">#REF!</definedName>
    <definedName name="Table2">#REF!</definedName>
    <definedName name="Table3" localSheetId="0">#REF!</definedName>
    <definedName name="Table3">#REF!</definedName>
    <definedName name="TableContents" localSheetId="0">#REF!</definedName>
    <definedName name="TableContents">#REF!</definedName>
    <definedName name="TableName" localSheetId="0">#REF!</definedName>
    <definedName name="TableName">#REF!</definedName>
    <definedName name="take_up" localSheetId="0">#REF!</definedName>
    <definedName name="take_up">#REF!</definedName>
    <definedName name="TangibleBook" localSheetId="0">#REF!</definedName>
    <definedName name="TangibleBook">#REF!</definedName>
    <definedName name="target" localSheetId="0">#REF!</definedName>
    <definedName name="target">#REF!</definedName>
    <definedName name="Target_debt_to_capital" localSheetId="0">#REF!</definedName>
    <definedName name="Target_debt_to_capital">#REF!</definedName>
    <definedName name="tariff" localSheetId="0">#REF!</definedName>
    <definedName name="tariff">#REF!</definedName>
    <definedName name="TATCF00" localSheetId="0">#REF!</definedName>
    <definedName name="TATCF00">#REF!</definedName>
    <definedName name="TATCF00PF" localSheetId="0">#REF!</definedName>
    <definedName name="TATCF00PF">#REF!</definedName>
    <definedName name="TATCF01" localSheetId="0">#REF!</definedName>
    <definedName name="TATCF01">#REF!</definedName>
    <definedName name="TATCF02" localSheetId="0">#REF!</definedName>
    <definedName name="TATCF02">#REF!</definedName>
    <definedName name="TATCF03" localSheetId="0">#REF!</definedName>
    <definedName name="TATCF03">#REF!</definedName>
    <definedName name="TATCF93" localSheetId="0">#REF!</definedName>
    <definedName name="TATCF93">#REF!</definedName>
    <definedName name="TATCF94" localSheetId="0">#REF!</definedName>
    <definedName name="TATCF94">#REF!</definedName>
    <definedName name="TATCF95" localSheetId="0">#REF!</definedName>
    <definedName name="TATCF95">#REF!</definedName>
    <definedName name="TATCF96" localSheetId="0">#REF!</definedName>
    <definedName name="TATCF96">#REF!</definedName>
    <definedName name="TATCF97" localSheetId="0">#REF!</definedName>
    <definedName name="TATCF97">#REF!</definedName>
    <definedName name="TATCF98" localSheetId="0">#REF!</definedName>
    <definedName name="TATCF98">#REF!</definedName>
    <definedName name="TATCF99" localSheetId="0">#REF!</definedName>
    <definedName name="TATCF99">#REF!</definedName>
    <definedName name="TATCF99PF" localSheetId="0">#REF!</definedName>
    <definedName name="TATCF99PF">#REF!</definedName>
    <definedName name="TAX" localSheetId="0">#REF!</definedName>
    <definedName name="TAX">#REF!</definedName>
    <definedName name="Tax_expense" localSheetId="0">#REF!</definedName>
    <definedName name="Tax_expense">#REF!</definedName>
    <definedName name="TAX_RATE" localSheetId="0">#REF!</definedName>
    <definedName name="TAX_RATE">#REF!</definedName>
    <definedName name="Tax_rate_for_WACC" localSheetId="0">#REF!</definedName>
    <definedName name="Tax_rate_for_WACC">#REF!</definedName>
    <definedName name="tax00" localSheetId="0">#REF!</definedName>
    <definedName name="TAX00">#REF!</definedName>
    <definedName name="Taxes_paid" localSheetId="0">#REF!</definedName>
    <definedName name="Taxes_paid">#REF!</definedName>
    <definedName name="taxes00" localSheetId="0">#REF!</definedName>
    <definedName name="taxes00">#REF!</definedName>
    <definedName name="taxes96" localSheetId="0">#REF!</definedName>
    <definedName name="taxes96">#REF!</definedName>
    <definedName name="taxes97" localSheetId="0">#REF!</definedName>
    <definedName name="taxes97">#REF!</definedName>
    <definedName name="taxes98" localSheetId="0">#REF!</definedName>
    <definedName name="taxes98">#REF!</definedName>
    <definedName name="taxes99" localSheetId="0">#REF!</definedName>
    <definedName name="taxes99">#REF!</definedName>
    <definedName name="TaxesOtherthanIncomeTaxes" localSheetId="0">#REF!</definedName>
    <definedName name="TaxesOtherthanIncomeTaxes">#REF!</definedName>
    <definedName name="TaxPaid" localSheetId="0">#REF!</definedName>
    <definedName name="TaxPaid">#REF!</definedName>
    <definedName name="TAXR00" localSheetId="0">#REF!</definedName>
    <definedName name="TAXR00">#REF!</definedName>
    <definedName name="TAXR00PF" localSheetId="0">#REF!</definedName>
    <definedName name="TAXR00PF">#REF!</definedName>
    <definedName name="TAXR01" localSheetId="0">#REF!</definedName>
    <definedName name="TAXR01">#REF!</definedName>
    <definedName name="TAXR02" localSheetId="0">#REF!</definedName>
    <definedName name="TAXR02">#REF!</definedName>
    <definedName name="TAXR03" localSheetId="0">#REF!</definedName>
    <definedName name="TAXR03">#REF!</definedName>
    <definedName name="TAXR93" localSheetId="0">#REF!</definedName>
    <definedName name="TAXR93">#REF!</definedName>
    <definedName name="TAXR94" localSheetId="0">#REF!</definedName>
    <definedName name="TAXR94">#REF!</definedName>
    <definedName name="TAXR95" localSheetId="0">#REF!</definedName>
    <definedName name="TAXR95">#REF!</definedName>
    <definedName name="TAXR96" localSheetId="0">#REF!</definedName>
    <definedName name="TAXR96">#REF!</definedName>
    <definedName name="TAXR97" localSheetId="0">#REF!</definedName>
    <definedName name="TAXR97">#REF!</definedName>
    <definedName name="TAXR98" localSheetId="0">#REF!</definedName>
    <definedName name="TAXR98">#REF!</definedName>
    <definedName name="TAXR99" localSheetId="0">#REF!</definedName>
    <definedName name="TAXR99">#REF!</definedName>
    <definedName name="TAXR99PF" localSheetId="0">#REF!</definedName>
    <definedName name="TAXR99PF">#REF!</definedName>
    <definedName name="TaxRate" localSheetId="0">#REF!</definedName>
    <definedName name="TaxRate">#REF!</definedName>
    <definedName name="Taxrate_00" localSheetId="0">#REF!</definedName>
    <definedName name="Taxrate_00">#REF!</definedName>
    <definedName name="Taxrate_97" localSheetId="0">#REF!</definedName>
    <definedName name="Taxrate_97">#REF!</definedName>
    <definedName name="Taxrate_98" localSheetId="0">#REF!</definedName>
    <definedName name="Taxrate_98">#REF!</definedName>
    <definedName name="Taxrate_99" localSheetId="0">#REF!</definedName>
    <definedName name="Taxrate_99">#REF!</definedName>
    <definedName name="taxrate00" localSheetId="0">#REF!</definedName>
    <definedName name="taxrate00">#REF!</definedName>
    <definedName name="taxrate01" localSheetId="0">#REF!</definedName>
    <definedName name="taxrate01">#REF!</definedName>
    <definedName name="taxrate98" localSheetId="0">#REF!</definedName>
    <definedName name="taxrate98">#REF!</definedName>
    <definedName name="taxrate99" localSheetId="0">#REF!</definedName>
    <definedName name="taxrate99">#REF!</definedName>
    <definedName name="TDEBT00" localSheetId="0">#REF!</definedName>
    <definedName name="TDEBT00">#REF!</definedName>
    <definedName name="TDEBT01" localSheetId="0">#REF!</definedName>
    <definedName name="TDEBT01">#REF!</definedName>
    <definedName name="TDEBT02" localSheetId="0">#REF!</definedName>
    <definedName name="TDEBT02">#REF!</definedName>
    <definedName name="TDEBT03" localSheetId="0">#REF!</definedName>
    <definedName name="TDEBT03">#REF!</definedName>
    <definedName name="TDEBT99" localSheetId="0">#REF!</definedName>
    <definedName name="TDEBT99">#REF!</definedName>
    <definedName name="tech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ECH">#REF!</definedName>
    <definedName name="TECH_pac" localSheetId="0">#REF!</definedName>
    <definedName name="TECH_pac">#REF!</definedName>
    <definedName name="temp" localSheetId="0">#REF!</definedName>
    <definedName name="temp">#REF!</definedName>
    <definedName name="TENADD00" localSheetId="0">#REF!</definedName>
    <definedName name="TENADD00">#REF!</definedName>
    <definedName name="TENADD01" localSheetId="0">#REF!</definedName>
    <definedName name="TENADD01">#REF!</definedName>
    <definedName name="TENADD02" localSheetId="0">#REF!</definedName>
    <definedName name="TENADD02">#REF!</definedName>
    <definedName name="TENADD03" localSheetId="0">#REF!</definedName>
    <definedName name="TENADD03">#REF!</definedName>
    <definedName name="TENADD98" localSheetId="0">#REF!</definedName>
    <definedName name="TENADD98">#REF!</definedName>
    <definedName name="TENADD99" localSheetId="0">#REF!</definedName>
    <definedName name="TENADD99">#REF!</definedName>
    <definedName name="TEPS00" localSheetId="0">#REF!</definedName>
    <definedName name="TEPS00">#REF!</definedName>
    <definedName name="TEPS00PF" localSheetId="0">#REF!</definedName>
    <definedName name="TEPS00PF">#REF!</definedName>
    <definedName name="TEPS01" localSheetId="0">#REF!</definedName>
    <definedName name="TEPS01">#REF!</definedName>
    <definedName name="TEPS02" localSheetId="0">#REF!</definedName>
    <definedName name="TEPS02">#REF!</definedName>
    <definedName name="TEPS03" localSheetId="0">#REF!</definedName>
    <definedName name="TEPS03">#REF!</definedName>
    <definedName name="TEPS93" localSheetId="0">#REF!</definedName>
    <definedName name="TEPS93">#REF!</definedName>
    <definedName name="TEPS94" localSheetId="0">#REF!</definedName>
    <definedName name="TEPS94">#REF!</definedName>
    <definedName name="TEPS95" localSheetId="0">#REF!</definedName>
    <definedName name="TEPS95">#REF!</definedName>
    <definedName name="TEPS96" localSheetId="0">#REF!</definedName>
    <definedName name="TEPS96">#REF!</definedName>
    <definedName name="TEPS97" localSheetId="0">#REF!</definedName>
    <definedName name="TEPS97">#REF!</definedName>
    <definedName name="TEPS98" localSheetId="0">#REF!</definedName>
    <definedName name="TEPS98">#REF!</definedName>
    <definedName name="TEPS99" localSheetId="0">#REF!</definedName>
    <definedName name="TEPS99">#REF!</definedName>
    <definedName name="TEPS99PF" localSheetId="0">#REF!</definedName>
    <definedName name="TEPS99PF">#REF!</definedName>
    <definedName name="term_mult" localSheetId="0">#REF!</definedName>
    <definedName name="term_mult">#REF!</definedName>
    <definedName name="Terminal_dividend_payout" localSheetId="0">#REF!</definedName>
    <definedName name="Terminal_dividend_payout">#REF!</definedName>
    <definedName name="Terminal_ROE" localSheetId="0">#REF!</definedName>
    <definedName name="Terminal_ROE">#REF!</definedName>
    <definedName name="TerminalYear" localSheetId="0">#REF!</definedName>
    <definedName name="TerminalYear">#REF!</definedName>
    <definedName name="test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est">#REF!</definedName>
    <definedName name="test1" localSheetId="0" hidden="1">{#N/A,#N/A,TRUE,"MAIN FT TERM";#N/A,#N/A,TRUE,"MCI  FT TERM ";#N/A,#N/A,TRUE,"OC12 EQV"}</definedName>
    <definedName name="test1" hidden="1">{#N/A,#N/A,TRUE,"MAIN FT TERM";#N/A,#N/A,TRUE,"MCI  FT TERM ";#N/A,#N/A,TRUE,"OC12 EQV"}</definedName>
    <definedName name="TestAdd">"Test RefersTo1"</definedName>
    <definedName name="TEXP00" localSheetId="0">#REF!</definedName>
    <definedName name="TEXP00">#REF!</definedName>
    <definedName name="TEXP00PF" localSheetId="0">#REF!</definedName>
    <definedName name="TEXP00PF">#REF!</definedName>
    <definedName name="TEXP01" localSheetId="0">#REF!</definedName>
    <definedName name="TEXP01">#REF!</definedName>
    <definedName name="TEXP02" localSheetId="0">#REF!</definedName>
    <definedName name="TEXP02">#REF!</definedName>
    <definedName name="TEXP03" localSheetId="0">#REF!</definedName>
    <definedName name="TEXP03">#REF!</definedName>
    <definedName name="TEXP93" localSheetId="0">#REF!</definedName>
    <definedName name="TEXP93">#REF!</definedName>
    <definedName name="TEXP94" localSheetId="0">#REF!</definedName>
    <definedName name="TEXP94">#REF!</definedName>
    <definedName name="TEXP95" localSheetId="0">#REF!</definedName>
    <definedName name="TEXP95">#REF!</definedName>
    <definedName name="TEXP96" localSheetId="0">#REF!</definedName>
    <definedName name="TEXP96">#REF!</definedName>
    <definedName name="TEXP97" localSheetId="0">#REF!</definedName>
    <definedName name="TEXP97">#REF!</definedName>
    <definedName name="TEXP98" localSheetId="0">#REF!</definedName>
    <definedName name="TEXP98">#REF!</definedName>
    <definedName name="TEXP99" localSheetId="0">#REF!</definedName>
    <definedName name="TEXP99">#REF!</definedName>
    <definedName name="TEXP99PF" localSheetId="0">#REF!</definedName>
    <definedName name="TEXP99PF">#REF!</definedName>
    <definedName name="TextRefCopyRangeCount" hidden="1">44</definedName>
    <definedName name="textToday" localSheetId="0">#REF!</definedName>
    <definedName name="textToday">#REF!</definedName>
    <definedName name="TFCF00" localSheetId="0">#REF!</definedName>
    <definedName name="TFCF00">#REF!</definedName>
    <definedName name="TFCF00PF" localSheetId="0">#REF!</definedName>
    <definedName name="TFCF00PF">#REF!</definedName>
    <definedName name="TFCF01" localSheetId="0">#REF!</definedName>
    <definedName name="TFCF01">#REF!</definedName>
    <definedName name="TFCF02" localSheetId="0">#REF!</definedName>
    <definedName name="TFCF02">#REF!</definedName>
    <definedName name="TFCF03" localSheetId="0">#REF!</definedName>
    <definedName name="TFCF03">#REF!</definedName>
    <definedName name="TFCF93" localSheetId="0">#REF!</definedName>
    <definedName name="TFCF93">#REF!</definedName>
    <definedName name="TFCF94" localSheetId="0">#REF!</definedName>
    <definedName name="TFCF94">#REF!</definedName>
    <definedName name="TFCF95" localSheetId="0">#REF!</definedName>
    <definedName name="TFCF95">#REF!</definedName>
    <definedName name="TFCF96" localSheetId="0">#REF!</definedName>
    <definedName name="TFCF96">#REF!</definedName>
    <definedName name="TFCF97" localSheetId="0">#REF!</definedName>
    <definedName name="TFCF97">#REF!</definedName>
    <definedName name="TFCF98" localSheetId="0">#REF!</definedName>
    <definedName name="TFCF98">#REF!</definedName>
    <definedName name="TFCF99" localSheetId="0">#REF!</definedName>
    <definedName name="TFCF99">#REF!</definedName>
    <definedName name="TFCF99PF" localSheetId="0">#REF!</definedName>
    <definedName name="TFCF99PF">#REF!</definedName>
    <definedName name="TG" localSheetId="0">#REF!</definedName>
    <definedName name="TG">#REF!</definedName>
    <definedName name="thbnew" localSheetId="0">#REF!</definedName>
    <definedName name="thbnew">#REF!</definedName>
    <definedName name="thbold" localSheetId="0">#REF!</definedName>
    <definedName name="thbold">#REF!</definedName>
    <definedName name="the" localSheetId="0">[0]!is1b,[0]!is1c,[0]!STATS2,[0]!STATS3</definedName>
    <definedName name="the">#REF!,#REF!,#REF!,#REF!</definedName>
    <definedName name="the_caller">#N/A</definedName>
    <definedName name="three" localSheetId="0">#REF!,#REF!,#REF!,#REF!,#REF!,#REF!,#REF!,#REF!,#REF!,#REF!,#REF!,#REF!,#REF!</definedName>
    <definedName name="three">#REF!,#REF!,#REF!,#REF!,#REF!,#REF!,#REF!,#REF!,#REF!,#REF!,#REF!,#REF!,#REF!</definedName>
    <definedName name="threeg" localSheetId="0">#REF!</definedName>
    <definedName name="threeg">#REF!</definedName>
    <definedName name="THS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TH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THSDLR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THSDLR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ticker" localSheetId="0">#REF!</definedName>
    <definedName name="ticker">#REF!</definedName>
    <definedName name="Tigr_Exhibit00400428_a0e0_415d_9c1b_269d646b3614" localSheetId="0" hidden="1">#REF!</definedName>
    <definedName name="Tigr_Exhibit00400428_a0e0_415d_9c1b_269d646b3614" hidden="1">#REF!</definedName>
    <definedName name="Tigr_Exhibit00d43779_9baf_44e9_a854_8ff4c509d761" localSheetId="0" hidden="1">#REF!</definedName>
    <definedName name="Tigr_Exhibit00d43779_9baf_44e9_a854_8ff4c509d761" hidden="1">#REF!</definedName>
    <definedName name="Tigr_Exhibit025b11c3_9b32_41cc_85fa_54342a127dcf" localSheetId="0" hidden="1">#REF!</definedName>
    <definedName name="Tigr_Exhibit025b11c3_9b32_41cc_85fa_54342a127dcf" hidden="1">#REF!</definedName>
    <definedName name="Tigr_Exhibit02dc4966_9037_4ef6_9c78_e41b4888ba41" localSheetId="0" hidden="1">#REF!</definedName>
    <definedName name="Tigr_Exhibit02dc4966_9037_4ef6_9c78_e41b4888ba41" hidden="1">#REF!</definedName>
    <definedName name="Tigr_Exhibit02f15a3d_499d_4578_af5f_fdeb3398af1d" localSheetId="0" hidden="1">#REF!</definedName>
    <definedName name="Tigr_Exhibit02f15a3d_499d_4578_af5f_fdeb3398af1d" hidden="1">#REF!</definedName>
    <definedName name="Tigr_Exhibit0332db7e_6f8c_4655_a2c2_5ee6ff49e84f" localSheetId="0" hidden="1">#REF!</definedName>
    <definedName name="Tigr_Exhibit0332db7e_6f8c_4655_a2c2_5ee6ff49e84f" hidden="1">#REF!</definedName>
    <definedName name="Tigr_Exhibit03aa5c75_66a2_49ee_8354_5bd4979edafb" localSheetId="0" hidden="1">#REF!</definedName>
    <definedName name="Tigr_Exhibit03aa5c75_66a2_49ee_8354_5bd4979edafb" hidden="1">#REF!</definedName>
    <definedName name="Tigr_Exhibit045f9a33_e3e6_45c0_b090_2e711a82d03c" localSheetId="0" hidden="1">#REF!</definedName>
    <definedName name="Tigr_Exhibit045f9a33_e3e6_45c0_b090_2e711a82d03c" hidden="1">#REF!</definedName>
    <definedName name="Tigr_Exhibit04db926a_e324_48bf_804e_6e4d4057b84d" localSheetId="0" hidden="1">#REF!</definedName>
    <definedName name="Tigr_Exhibit04db926a_e324_48bf_804e_6e4d4057b84d" hidden="1">#REF!</definedName>
    <definedName name="Tigr_Exhibit04e75ee3_f0c2_4072_b38e_c184988a174a" localSheetId="0" hidden="1">#REF!</definedName>
    <definedName name="Tigr_Exhibit04e75ee3_f0c2_4072_b38e_c184988a174a" hidden="1">#REF!</definedName>
    <definedName name="Tigr_Exhibit04f11ee7_395f_4b13_b517_86371ca3b71b" localSheetId="0" hidden="1">#REF!</definedName>
    <definedName name="Tigr_Exhibit04f11ee7_395f_4b13_b517_86371ca3b71b" hidden="1">#REF!</definedName>
    <definedName name="Tigr_Exhibit055727d7_d63e_4a58_9e1f_befaec59b813" localSheetId="0" hidden="1">#REF!</definedName>
    <definedName name="Tigr_Exhibit055727d7_d63e_4a58_9e1f_befaec59b813" hidden="1">#REF!</definedName>
    <definedName name="Tigr_Exhibit0639132e_b03c_4071_b640_d90e5fbc3396" localSheetId="0" hidden="1">#REF!</definedName>
    <definedName name="Tigr_Exhibit0639132e_b03c_4071_b640_d90e5fbc3396" hidden="1">#REF!</definedName>
    <definedName name="Tigr_Exhibit083fba38_7952_404a_bb7a_84af32aa9b9e" localSheetId="0" hidden="1">#REF!</definedName>
    <definedName name="Tigr_Exhibit083fba38_7952_404a_bb7a_84af32aa9b9e" hidden="1">#REF!</definedName>
    <definedName name="Tigr_Exhibit08570759_300d_450b_b47d_26d5eda02822" localSheetId="0" hidden="1">#REF!</definedName>
    <definedName name="Tigr_Exhibit08570759_300d_450b_b47d_26d5eda02822" hidden="1">#REF!</definedName>
    <definedName name="Tigr_Exhibit08ce656f_3d2e_4942_b713_8527d8503af7" localSheetId="0" hidden="1">#REF!</definedName>
    <definedName name="Tigr_Exhibit08ce656f_3d2e_4942_b713_8527d8503af7" hidden="1">#REF!</definedName>
    <definedName name="Tigr_Exhibit0982b73a_f1bf_40c7_8368_3e79e7ec954e" localSheetId="0" hidden="1">#REF!</definedName>
    <definedName name="Tigr_Exhibit0982b73a_f1bf_40c7_8368_3e79e7ec954e" hidden="1">#REF!</definedName>
    <definedName name="Tigr_Exhibit098a6a8a_786a_4724_ab00_f7135d44b3d0" localSheetId="0" hidden="1">#REF!</definedName>
    <definedName name="Tigr_Exhibit098a6a8a_786a_4724_ab00_f7135d44b3d0" hidden="1">#REF!</definedName>
    <definedName name="Tigr_Exhibit0a7039fc_5bd3_4fbd_956a_a17c77a00af2" localSheetId="0" hidden="1">#REF!</definedName>
    <definedName name="Tigr_Exhibit0a7039fc_5bd3_4fbd_956a_a17c77a00af2" hidden="1">#REF!</definedName>
    <definedName name="Tigr_Exhibit0bd510a9_2162_498c_80dc_ec28c6429915" localSheetId="0" hidden="1">#REF!</definedName>
    <definedName name="Tigr_Exhibit0bd510a9_2162_498c_80dc_ec28c6429915" hidden="1">#REF!</definedName>
    <definedName name="Tigr_Exhibit0bde726a_2bd3_4bb1_ae42_e9ea3fda1688" localSheetId="0" hidden="1">#REF!</definedName>
    <definedName name="Tigr_Exhibit0bde726a_2bd3_4bb1_ae42_e9ea3fda1688" hidden="1">#REF!</definedName>
    <definedName name="Tigr_Exhibit0cd255ea_c92e_4c99_ac4c_473bc0ace31c" localSheetId="0" hidden="1">#REF!</definedName>
    <definedName name="Tigr_Exhibit0cd255ea_c92e_4c99_ac4c_473bc0ace31c" hidden="1">#REF!</definedName>
    <definedName name="Tigr_Exhibit0db646cd_d77f_4388_954e_77c97b080cec" localSheetId="0" hidden="1">#REF!</definedName>
    <definedName name="Tigr_Exhibit0db646cd_d77f_4388_954e_77c97b080cec" hidden="1">#REF!</definedName>
    <definedName name="Tigr_Exhibit0e4344df_f938_4b30_861e_b4e5fce3dca9" localSheetId="0" hidden="1">#REF!</definedName>
    <definedName name="Tigr_Exhibit0e4344df_f938_4b30_861e_b4e5fce3dca9" hidden="1">#REF!</definedName>
    <definedName name="Tigr_Exhibit0edc30dd_63f5_44a0_b22b_b5185ef92697" localSheetId="0" hidden="1">#REF!</definedName>
    <definedName name="Tigr_Exhibit0edc30dd_63f5_44a0_b22b_b5185ef92697" hidden="1">#REF!</definedName>
    <definedName name="Tigr_Exhibit1100d520_cacc_44c4_919b_3658a66f2aa0" localSheetId="0" hidden="1">#REF!</definedName>
    <definedName name="Tigr_Exhibit1100d520_cacc_44c4_919b_3658a66f2aa0" hidden="1">#REF!</definedName>
    <definedName name="Tigr_Exhibit116451fc_0f66_46cc_8993_8ef71088857a" localSheetId="0" hidden="1">#REF!</definedName>
    <definedName name="Tigr_Exhibit116451fc_0f66_46cc_8993_8ef71088857a" hidden="1">#REF!</definedName>
    <definedName name="Tigr_Exhibit119c46e9_3591_417e_a481_579532b77b35" localSheetId="0" hidden="1">#REF!</definedName>
    <definedName name="Tigr_Exhibit119c46e9_3591_417e_a481_579532b77b35" hidden="1">#REF!</definedName>
    <definedName name="Tigr_Exhibit14d170e3_b23e_4f70_bab5_079bd6b9a884" localSheetId="0" hidden="1">#REF!</definedName>
    <definedName name="Tigr_Exhibit14d170e3_b23e_4f70_bab5_079bd6b9a884" hidden="1">#REF!</definedName>
    <definedName name="Tigr_Exhibit162087cd_5525_46bd_a9d1_5ec0c5facce3" localSheetId="0" hidden="1">#REF!</definedName>
    <definedName name="Tigr_Exhibit162087cd_5525_46bd_a9d1_5ec0c5facce3" hidden="1">#REF!</definedName>
    <definedName name="Tigr_Exhibit165e1025_2135_4aa3_9ddf_98db54cdfa21" localSheetId="0" hidden="1">#REF!</definedName>
    <definedName name="Tigr_Exhibit165e1025_2135_4aa3_9ddf_98db54cdfa21" hidden="1">#REF!</definedName>
    <definedName name="Tigr_Exhibit1668692d_6273_4aa1_a8da_7cb4db0ea7a3" localSheetId="0" hidden="1">#REF!</definedName>
    <definedName name="Tigr_Exhibit1668692d_6273_4aa1_a8da_7cb4db0ea7a3" hidden="1">#REF!</definedName>
    <definedName name="Tigr_Exhibit16821e3b_f4e3_4609_9077_174524053e91" localSheetId="0" hidden="1">#REF!</definedName>
    <definedName name="Tigr_Exhibit16821e3b_f4e3_4609_9077_174524053e91" hidden="1">#REF!</definedName>
    <definedName name="Tigr_Exhibit17c023f7_874a_451a_8d1a_d75b1adb7617" localSheetId="0" hidden="1">#REF!</definedName>
    <definedName name="Tigr_Exhibit17c023f7_874a_451a_8d1a_d75b1adb7617" hidden="1">#REF!</definedName>
    <definedName name="Tigr_Exhibit18574d44_466e_46e5_81e7_0dcfd7432b6c" localSheetId="0" hidden="1">#REF!</definedName>
    <definedName name="Tigr_Exhibit18574d44_466e_46e5_81e7_0dcfd7432b6c" hidden="1">#REF!</definedName>
    <definedName name="Tigr_Exhibit185d84cf_fff8_4bac_a1c7_d7c889c18ec6" localSheetId="0" hidden="1">#REF!</definedName>
    <definedName name="Tigr_Exhibit185d84cf_fff8_4bac_a1c7_d7c889c18ec6" hidden="1">#REF!</definedName>
    <definedName name="Tigr_Exhibit1911bdc4_8878_4ab2_8041_973442cfc96b" localSheetId="0" hidden="1">#REF!</definedName>
    <definedName name="Tigr_Exhibit1911bdc4_8878_4ab2_8041_973442cfc96b" hidden="1">#REF!</definedName>
    <definedName name="Tigr_Exhibit194b9217_cdca_48c5_a9aa_54dc8a4351a6" localSheetId="0" hidden="1">#REF!</definedName>
    <definedName name="Tigr_Exhibit194b9217_cdca_48c5_a9aa_54dc8a4351a6" hidden="1">#REF!</definedName>
    <definedName name="Tigr_Exhibit19c27552_7b6a_4de3_b562_c67d0fcf7f5e" localSheetId="0" hidden="1">#REF!</definedName>
    <definedName name="Tigr_Exhibit19c27552_7b6a_4de3_b562_c67d0fcf7f5e" hidden="1">#REF!</definedName>
    <definedName name="Tigr_Exhibit1a0eac4e_597c_46da_96d0_abd9af4b4858" localSheetId="0" hidden="1">#REF!</definedName>
    <definedName name="Tigr_Exhibit1a0eac4e_597c_46da_96d0_abd9af4b4858" hidden="1">#REF!</definedName>
    <definedName name="Tigr_Exhibit1ce9642f_d9c5_417d_b3d2_6a5fc861d074" localSheetId="0" hidden="1">#REF!</definedName>
    <definedName name="Tigr_Exhibit1ce9642f_d9c5_417d_b3d2_6a5fc861d074" hidden="1">#REF!</definedName>
    <definedName name="Tigr_Exhibit1df2c6b8_ae46_4358_ad1a_d5623ff8f3ff" localSheetId="0" hidden="1">#REF!</definedName>
    <definedName name="Tigr_Exhibit1df2c6b8_ae46_4358_ad1a_d5623ff8f3ff" hidden="1">#REF!</definedName>
    <definedName name="Tigr_Exhibit1fb0c544_2473_4216_84ce_2cf0c7cac4c8" localSheetId="0" hidden="1">#REF!</definedName>
    <definedName name="Tigr_Exhibit1fb0c544_2473_4216_84ce_2cf0c7cac4c8" hidden="1">#REF!</definedName>
    <definedName name="Tigr_Exhibit1fbb9dce_3183_43d9_953c_1a6a0ba2d5d5" localSheetId="0" hidden="1">#REF!</definedName>
    <definedName name="Tigr_Exhibit1fbb9dce_3183_43d9_953c_1a6a0ba2d5d5" hidden="1">#REF!</definedName>
    <definedName name="Tigr_Exhibit2074cf22_1b10_41ef_a837_127f612b1c5f" localSheetId="0" hidden="1">#REF!</definedName>
    <definedName name="Tigr_Exhibit2074cf22_1b10_41ef_a837_127f612b1c5f" hidden="1">#REF!</definedName>
    <definedName name="Tigr_Exhibit21165c4f_b9f3_4da9_a90f_b5ab13d1332b" localSheetId="0" hidden="1">#REF!</definedName>
    <definedName name="Tigr_Exhibit21165c4f_b9f3_4da9_a90f_b5ab13d1332b" hidden="1">#REF!</definedName>
    <definedName name="Tigr_Exhibit2121b2d3_cfbf_4d9c_9a77_c1efd20064e0" localSheetId="0" hidden="1">#REF!</definedName>
    <definedName name="Tigr_Exhibit2121b2d3_cfbf_4d9c_9a77_c1efd20064e0" hidden="1">#REF!</definedName>
    <definedName name="Tigr_Exhibit2261f69b_2a95_4acc_8c3f_361ad244e3cb" localSheetId="0" hidden="1">#REF!</definedName>
    <definedName name="Tigr_Exhibit2261f69b_2a95_4acc_8c3f_361ad244e3cb" hidden="1">#REF!</definedName>
    <definedName name="Tigr_Exhibit232de40f_f0b4_4f98_b209_7765e9331084" localSheetId="0" hidden="1">#REF!</definedName>
    <definedName name="Tigr_Exhibit232de40f_f0b4_4f98_b209_7765e9331084" hidden="1">#REF!</definedName>
    <definedName name="Tigr_Exhibit2516a985_47de_4147_8c68_aea22d5ffd0c" localSheetId="0" hidden="1">#REF!</definedName>
    <definedName name="Tigr_Exhibit2516a985_47de_4147_8c68_aea22d5ffd0c" hidden="1">#REF!</definedName>
    <definedName name="Tigr_Exhibit27383d09_66a3_42b2_af98_c4f2888da1ef" localSheetId="0" hidden="1">#REF!</definedName>
    <definedName name="Tigr_Exhibit27383d09_66a3_42b2_af98_c4f2888da1ef" hidden="1">#REF!</definedName>
    <definedName name="Tigr_Exhibit27f867b0_fb39_486e_bf48_806f0a8c0acf" localSheetId="0" hidden="1">#REF!</definedName>
    <definedName name="Tigr_Exhibit27f867b0_fb39_486e_bf48_806f0a8c0acf" hidden="1">#REF!</definedName>
    <definedName name="Tigr_Exhibit282115e9_7540_4dab_8470_73e026c76da7" localSheetId="0" hidden="1">#REF!</definedName>
    <definedName name="Tigr_Exhibit282115e9_7540_4dab_8470_73e026c76da7" hidden="1">#REF!</definedName>
    <definedName name="Tigr_Exhibit2845dae5_833c_45ad_9c25_88bc4ea9278f" localSheetId="0" hidden="1">#REF!</definedName>
    <definedName name="Tigr_Exhibit2845dae5_833c_45ad_9c25_88bc4ea9278f" hidden="1">#REF!</definedName>
    <definedName name="Tigr_Exhibit29982a7d_4b5c_44d9_b5cd_e456b89201ee" localSheetId="0" hidden="1">#REF!</definedName>
    <definedName name="Tigr_Exhibit29982a7d_4b5c_44d9_b5cd_e456b89201ee" hidden="1">#REF!</definedName>
    <definedName name="Tigr_Exhibit29dc24f8_90ac_4a81_9ec5_08d1d2abb4a3" localSheetId="0" hidden="1">#REF!</definedName>
    <definedName name="Tigr_Exhibit29dc24f8_90ac_4a81_9ec5_08d1d2abb4a3" hidden="1">#REF!</definedName>
    <definedName name="Tigr_Exhibit2af9040f_2283_4568_9566_70c33380df7d" localSheetId="0" hidden="1">#REF!</definedName>
    <definedName name="Tigr_Exhibit2af9040f_2283_4568_9566_70c33380df7d" hidden="1">#REF!</definedName>
    <definedName name="Tigr_Exhibit2b7cafa2_530c_4bfe_b965_8b151b325566" localSheetId="0" hidden="1">#REF!</definedName>
    <definedName name="Tigr_Exhibit2b7cafa2_530c_4bfe_b965_8b151b325566" hidden="1">#REF!</definedName>
    <definedName name="Tigr_Exhibit2b816ec0_33c5_45bf_b5fa_3e18a9a2b010" localSheetId="0" hidden="1">#REF!</definedName>
    <definedName name="Tigr_Exhibit2b816ec0_33c5_45bf_b5fa_3e18a9a2b010" hidden="1">#REF!</definedName>
    <definedName name="Tigr_Exhibit2bb9ce48_bc6f_4116_b46d_65e18fa39f14" localSheetId="0" hidden="1">#REF!</definedName>
    <definedName name="Tigr_Exhibit2bb9ce48_bc6f_4116_b46d_65e18fa39f14" hidden="1">#REF!</definedName>
    <definedName name="Tigr_Exhibit2d8772e0_7224_47a3_a30e_f2c4af79dee6" localSheetId="0" hidden="1">#REF!</definedName>
    <definedName name="Tigr_Exhibit2d8772e0_7224_47a3_a30e_f2c4af79dee6" hidden="1">#REF!</definedName>
    <definedName name="Tigr_Exhibit2dd1d078_b4d9_4e41_9de5_eaad2c2b0889" localSheetId="0" hidden="1">#REF!</definedName>
    <definedName name="Tigr_Exhibit2dd1d078_b4d9_4e41_9de5_eaad2c2b0889" hidden="1">#REF!</definedName>
    <definedName name="Tigr_Exhibit2de745d6_d722_4381_a4a5_12e0ddb87583" localSheetId="0" hidden="1">#REF!</definedName>
    <definedName name="Tigr_Exhibit2de745d6_d722_4381_a4a5_12e0ddb87583" hidden="1">#REF!</definedName>
    <definedName name="Tigr_Exhibit2e223d80_3dde_44e5_9bae_3a280efe3913" localSheetId="0" hidden="1">#REF!</definedName>
    <definedName name="Tigr_Exhibit2e223d80_3dde_44e5_9bae_3a280efe3913" hidden="1">#REF!</definedName>
    <definedName name="Tigr_Exhibit2ecb11af_9721_4d4f_99ea_5d0a3f2d6ef6" localSheetId="0" hidden="1">#REF!</definedName>
    <definedName name="Tigr_Exhibit2ecb11af_9721_4d4f_99ea_5d0a3f2d6ef6" hidden="1">#REF!</definedName>
    <definedName name="Tigr_Exhibit2ee1458c_2f99_4d03_b668_d8232d7f64c2" localSheetId="0" hidden="1">#REF!</definedName>
    <definedName name="Tigr_Exhibit2ee1458c_2f99_4d03_b668_d8232d7f64c2" hidden="1">#REF!</definedName>
    <definedName name="Tigr_Exhibit2f3a9d15_98ef_41fc_8280_d0f1747e00db" localSheetId="0" hidden="1">#REF!</definedName>
    <definedName name="Tigr_Exhibit2f3a9d15_98ef_41fc_8280_d0f1747e00db" hidden="1">#REF!</definedName>
    <definedName name="Tigr_Exhibit2f8d8eac_a3d5_49f7_b973_4d38bb881f36" localSheetId="0" hidden="1">#REF!</definedName>
    <definedName name="Tigr_Exhibit2f8d8eac_a3d5_49f7_b973_4d38bb881f36" hidden="1">#REF!</definedName>
    <definedName name="Tigr_Exhibit2f98f5b6_901e_4b51_8adc_b92acc6ea693" localSheetId="0" hidden="1">#REF!</definedName>
    <definedName name="Tigr_Exhibit2f98f5b6_901e_4b51_8adc_b92acc6ea693" hidden="1">#REF!</definedName>
    <definedName name="Tigr_Exhibit31b91d07_1f8f_4088_a583_9357e81a697d" localSheetId="0" hidden="1">#REF!</definedName>
    <definedName name="Tigr_Exhibit31b91d07_1f8f_4088_a583_9357e81a697d" hidden="1">#REF!</definedName>
    <definedName name="Tigr_Exhibit31c7aa01_5d16_4d9f_8e5a_d2a1f32887d6" localSheetId="0" hidden="1">#REF!</definedName>
    <definedName name="Tigr_Exhibit31c7aa01_5d16_4d9f_8e5a_d2a1f32887d6" hidden="1">#REF!</definedName>
    <definedName name="Tigr_Exhibit34c5fed8_1f0f_46ab_a61a_c15d4d83118d" localSheetId="0" hidden="1">#REF!</definedName>
    <definedName name="Tigr_Exhibit34c5fed8_1f0f_46ab_a61a_c15d4d83118d" hidden="1">#REF!</definedName>
    <definedName name="Tigr_Exhibit354ec753_a4c1_4e9e_be14_6d1a1f123ae3" localSheetId="0" hidden="1">#REF!</definedName>
    <definedName name="Tigr_Exhibit354ec753_a4c1_4e9e_be14_6d1a1f123ae3" hidden="1">#REF!</definedName>
    <definedName name="Tigr_Exhibit355c20a2_e353_409f_9799_ab1fc2c97fbf" localSheetId="0" hidden="1">#REF!</definedName>
    <definedName name="Tigr_Exhibit355c20a2_e353_409f_9799_ab1fc2c97fbf" hidden="1">#REF!</definedName>
    <definedName name="Tigr_Exhibit36a6f353_636c_4c43_a369_de30ecb23a3b" localSheetId="0" hidden="1">#REF!</definedName>
    <definedName name="Tigr_Exhibit36a6f353_636c_4c43_a369_de30ecb23a3b" hidden="1">#REF!</definedName>
    <definedName name="Tigr_Exhibit37720d8b_81fd_4d42_b9ab_5aeedeca0f6e" localSheetId="0" hidden="1">#REF!</definedName>
    <definedName name="Tigr_Exhibit37720d8b_81fd_4d42_b9ab_5aeedeca0f6e" hidden="1">#REF!</definedName>
    <definedName name="Tigr_Exhibit3847e256_2a32_4b37_a4fe_cfbdce94e977" localSheetId="0" hidden="1">#REF!</definedName>
    <definedName name="Tigr_Exhibit3847e256_2a32_4b37_a4fe_cfbdce94e977" hidden="1">#REF!</definedName>
    <definedName name="Tigr_Exhibit3a74fb95_dba5_4046_bae6_44f953effba2" localSheetId="0" hidden="1">#REF!</definedName>
    <definedName name="Tigr_Exhibit3a74fb95_dba5_4046_bae6_44f953effba2" hidden="1">#REF!</definedName>
    <definedName name="Tigr_Exhibit3ad55eda_8681_472e_9f47_758aeb54722e" localSheetId="0" hidden="1">#REF!</definedName>
    <definedName name="Tigr_Exhibit3ad55eda_8681_472e_9f47_758aeb54722e" hidden="1">#REF!</definedName>
    <definedName name="Tigr_Exhibit3bbaf8df_292d_43d6_9e7c_2c9f8e255f55" localSheetId="0" hidden="1">#REF!</definedName>
    <definedName name="Tigr_Exhibit3bbaf8df_292d_43d6_9e7c_2c9f8e255f55" hidden="1">#REF!</definedName>
    <definedName name="Tigr_Exhibit3e09e4b0_a959_4073_8284_3a5dc1569699" localSheetId="0" hidden="1">#REF!</definedName>
    <definedName name="Tigr_Exhibit3e09e4b0_a959_4073_8284_3a5dc1569699" hidden="1">#REF!</definedName>
    <definedName name="Tigr_Exhibit4003d908_1075_4ed1_9dc3_1dc401c1cdc1" localSheetId="0" hidden="1">#REF!</definedName>
    <definedName name="Tigr_Exhibit4003d908_1075_4ed1_9dc3_1dc401c1cdc1" hidden="1">#REF!</definedName>
    <definedName name="Tigr_Exhibit40193033_d956_4f10_af99_83eb737441d2" localSheetId="0" hidden="1">#REF!</definedName>
    <definedName name="Tigr_Exhibit40193033_d956_4f10_af99_83eb737441d2" hidden="1">#REF!</definedName>
    <definedName name="Tigr_Exhibit41fb6e9e_8ba5_440f_889e_45e033e95d06" localSheetId="0" hidden="1">#REF!</definedName>
    <definedName name="Tigr_Exhibit41fb6e9e_8ba5_440f_889e_45e033e95d06" hidden="1">#REF!</definedName>
    <definedName name="Tigr_Exhibit4205ad55_9781_4289_bf12_fd12592939eb" localSheetId="0" hidden="1">#REF!</definedName>
    <definedName name="Tigr_Exhibit4205ad55_9781_4289_bf12_fd12592939eb" hidden="1">#REF!</definedName>
    <definedName name="Tigr_Exhibit43542f31_4c2c_4e8e_b644_897e248f39bf" localSheetId="0" hidden="1">#REF!</definedName>
    <definedName name="Tigr_Exhibit43542f31_4c2c_4e8e_b644_897e248f39bf" hidden="1">#REF!</definedName>
    <definedName name="Tigr_Exhibit43c51a53_c8bf_4a5a_a6c8_5bd6992ed679" localSheetId="0" hidden="1">#REF!</definedName>
    <definedName name="Tigr_Exhibit43c51a53_c8bf_4a5a_a6c8_5bd6992ed679" hidden="1">#REF!</definedName>
    <definedName name="Tigr_Exhibit44b9f3cd_9d29_4491_a424_75b28964250f" localSheetId="0" hidden="1">#REF!</definedName>
    <definedName name="Tigr_Exhibit44b9f3cd_9d29_4491_a424_75b28964250f" hidden="1">#REF!</definedName>
    <definedName name="Tigr_Exhibit4687e23b_6a2e_49c1_8839_6eeebf2286e7" localSheetId="0" hidden="1">#REF!</definedName>
    <definedName name="Tigr_Exhibit4687e23b_6a2e_49c1_8839_6eeebf2286e7" hidden="1">#REF!</definedName>
    <definedName name="Tigr_Exhibit46a5981a_2637_4fd9_b0ee_5d4da32cf041" localSheetId="0" hidden="1">#REF!</definedName>
    <definedName name="Tigr_Exhibit46a5981a_2637_4fd9_b0ee_5d4da32cf041" hidden="1">#REF!</definedName>
    <definedName name="Tigr_Exhibit46bcd751_2264_4eff_95ac_cf32a83f2f5f" localSheetId="0" hidden="1">#REF!</definedName>
    <definedName name="Tigr_Exhibit46bcd751_2264_4eff_95ac_cf32a83f2f5f" hidden="1">#REF!</definedName>
    <definedName name="Tigr_Exhibit46da0b89_e3f8_4af2_a6b7_374f4d72efdd" localSheetId="0" hidden="1">#REF!</definedName>
    <definedName name="Tigr_Exhibit46da0b89_e3f8_4af2_a6b7_374f4d72efdd" hidden="1">#REF!</definedName>
    <definedName name="Tigr_Exhibit48c03c34_bf41_44b4_9198_c2efd7f2cfd5" localSheetId="0" hidden="1">#REF!</definedName>
    <definedName name="Tigr_Exhibit48c03c34_bf41_44b4_9198_c2efd7f2cfd5" hidden="1">#REF!</definedName>
    <definedName name="Tigr_Exhibit48e98d7a_4b4a_42a6_a6fb_69777e55aa4a" localSheetId="0" hidden="1">#REF!</definedName>
    <definedName name="Tigr_Exhibit48e98d7a_4b4a_42a6_a6fb_69777e55aa4a" hidden="1">#REF!</definedName>
    <definedName name="Tigr_Exhibit49867ee3_795d_4502_a583_44f0691f7a00" localSheetId="0" hidden="1">#REF!</definedName>
    <definedName name="Tigr_Exhibit49867ee3_795d_4502_a583_44f0691f7a00" hidden="1">#REF!</definedName>
    <definedName name="Tigr_Exhibit49b0750c_6c2c_44cc_a7f7_e160ad867cce" localSheetId="0" hidden="1">#REF!</definedName>
    <definedName name="Tigr_Exhibit49b0750c_6c2c_44cc_a7f7_e160ad867cce" hidden="1">#REF!</definedName>
    <definedName name="Tigr_Exhibit4ae05ddc_d946_4999_9cd4_64b74fed78a5" localSheetId="0" hidden="1">#REF!</definedName>
    <definedName name="Tigr_Exhibit4ae05ddc_d946_4999_9cd4_64b74fed78a5" hidden="1">#REF!</definedName>
    <definedName name="Tigr_Exhibit4b3983e9_50f6_4630_b860_42a5d082e586" localSheetId="0" hidden="1">#REF!</definedName>
    <definedName name="Tigr_Exhibit4b3983e9_50f6_4630_b860_42a5d082e586" hidden="1">#REF!</definedName>
    <definedName name="Tigr_Exhibit4bbf09ad_f692_4db5_a93d_804bd350d5de" localSheetId="0" hidden="1">#REF!</definedName>
    <definedName name="Tigr_Exhibit4bbf09ad_f692_4db5_a93d_804bd350d5de" hidden="1">#REF!</definedName>
    <definedName name="Tigr_Exhibit4d82c099_0828_4e43_9ed4_b1824a69575e" localSheetId="0" hidden="1">#REF!</definedName>
    <definedName name="Tigr_Exhibit4d82c099_0828_4e43_9ed4_b1824a69575e" hidden="1">#REF!</definedName>
    <definedName name="Tigr_Exhibit506b4d61_252a_49d1_87df_71ee02dc7671" localSheetId="0" hidden="1">#REF!</definedName>
    <definedName name="Tigr_Exhibit506b4d61_252a_49d1_87df_71ee02dc7671" hidden="1">#REF!</definedName>
    <definedName name="Tigr_Exhibit50970383_b545_4790_a22f_d314d287a39d" localSheetId="0" hidden="1">#REF!</definedName>
    <definedName name="Tigr_Exhibit50970383_b545_4790_a22f_d314d287a39d" hidden="1">#REF!</definedName>
    <definedName name="Tigr_Exhibit51406118_e499_4bb8_bd92_b8ab9b0e92b1" localSheetId="0" hidden="1">#REF!</definedName>
    <definedName name="Tigr_Exhibit51406118_e499_4bb8_bd92_b8ab9b0e92b1" hidden="1">#REF!</definedName>
    <definedName name="Tigr_Exhibit514c3783_3c3f_45d5_b622_2a7f9040ec6d" localSheetId="0" hidden="1">#REF!</definedName>
    <definedName name="Tigr_Exhibit514c3783_3c3f_45d5_b622_2a7f9040ec6d" hidden="1">#REF!</definedName>
    <definedName name="Tigr_Exhibit52e39287_0be0_4a2b_93bb_14f1bf2f3828" localSheetId="0" hidden="1">#REF!</definedName>
    <definedName name="Tigr_Exhibit52e39287_0be0_4a2b_93bb_14f1bf2f3828" hidden="1">#REF!</definedName>
    <definedName name="Tigr_Exhibit535ebc32_15f9_4dcd_84e3_f7d11ac98e93" localSheetId="0" hidden="1">#REF!</definedName>
    <definedName name="Tigr_Exhibit535ebc32_15f9_4dcd_84e3_f7d11ac98e93" hidden="1">#REF!</definedName>
    <definedName name="Tigr_Exhibit566e889c_cdb8_429e_a8ca_4317e78d60b7" localSheetId="0" hidden="1">#REF!</definedName>
    <definedName name="Tigr_Exhibit566e889c_cdb8_429e_a8ca_4317e78d60b7" hidden="1">#REF!</definedName>
    <definedName name="Tigr_Exhibit5678f479_ab39_47b4_a564_13adce34de70" localSheetId="0" hidden="1">#REF!</definedName>
    <definedName name="Tigr_Exhibit5678f479_ab39_47b4_a564_13adce34de70" hidden="1">#REF!</definedName>
    <definedName name="Tigr_Exhibit56acfc98_cad0_43bb_86c0_c44efbc324eb" localSheetId="0" hidden="1">#REF!</definedName>
    <definedName name="Tigr_Exhibit56acfc98_cad0_43bb_86c0_c44efbc324eb" hidden="1">#REF!</definedName>
    <definedName name="Tigr_Exhibit56b33795_7bf8_4e87_b4e0_e52176a1d3c7" localSheetId="0" hidden="1">#REF!</definedName>
    <definedName name="Tigr_Exhibit56b33795_7bf8_4e87_b4e0_e52176a1d3c7" hidden="1">#REF!</definedName>
    <definedName name="Tigr_Exhibit5725e1f3_bf16_456d_8fa0_6f0ac10ec64f" localSheetId="0" hidden="1">#REF!</definedName>
    <definedName name="Tigr_Exhibit5725e1f3_bf16_456d_8fa0_6f0ac10ec64f" hidden="1">#REF!</definedName>
    <definedName name="Tigr_Exhibit573e68d1_fd37_4d1b_b71e_820ec476becf" localSheetId="0" hidden="1">#REF!</definedName>
    <definedName name="Tigr_Exhibit573e68d1_fd37_4d1b_b71e_820ec476becf" hidden="1">#REF!</definedName>
    <definedName name="Tigr_Exhibit58ae2035_7726_4748_bc2a_9c152ad68eb0" localSheetId="0" hidden="1">#REF!</definedName>
    <definedName name="Tigr_Exhibit58ae2035_7726_4748_bc2a_9c152ad68eb0" hidden="1">#REF!</definedName>
    <definedName name="Tigr_Exhibit5a01b379_a87a_4847_bdb0_a3363f3d9be1" localSheetId="0" hidden="1">#REF!</definedName>
    <definedName name="Tigr_Exhibit5a01b379_a87a_4847_bdb0_a3363f3d9be1" hidden="1">#REF!</definedName>
    <definedName name="Tigr_Exhibit5a0401e3_0694_46fb_82ca_7a278a815351" localSheetId="0" hidden="1">#REF!</definedName>
    <definedName name="Tigr_Exhibit5a0401e3_0694_46fb_82ca_7a278a815351" hidden="1">#REF!</definedName>
    <definedName name="Tigr_Exhibit5abffcdf_61af_4721_9b17_1ae3b657d4a0" localSheetId="0" hidden="1">#REF!</definedName>
    <definedName name="Tigr_Exhibit5abffcdf_61af_4721_9b17_1ae3b657d4a0" hidden="1">#REF!</definedName>
    <definedName name="Tigr_Exhibit5ad1876c_d341_45d5_a211_c9a4a5d82295" localSheetId="0" hidden="1">#REF!</definedName>
    <definedName name="Tigr_Exhibit5ad1876c_d341_45d5_a211_c9a4a5d82295" hidden="1">#REF!</definedName>
    <definedName name="Tigr_Exhibit5caceb31_173b_4571_add1_ce165c8c5e5e" localSheetId="0" hidden="1">#REF!</definedName>
    <definedName name="Tigr_Exhibit5caceb31_173b_4571_add1_ce165c8c5e5e" hidden="1">#REF!</definedName>
    <definedName name="Tigr_Exhibit5ddb12ee_2c7f_4be5_a6bc_3a2b84a90dd6" localSheetId="0" hidden="1">#REF!</definedName>
    <definedName name="Tigr_Exhibit5ddb12ee_2c7f_4be5_a6bc_3a2b84a90dd6" hidden="1">#REF!</definedName>
    <definedName name="Tigr_Exhibit5e78d0de_089d_4c3b_ac50_b788268f59e6" localSheetId="0" hidden="1">#REF!</definedName>
    <definedName name="Tigr_Exhibit5e78d0de_089d_4c3b_ac50_b788268f59e6" hidden="1">#REF!</definedName>
    <definedName name="Tigr_Exhibit5eadb992_fbc9_40b0_a178_6e518a0e7ee0" localSheetId="0" hidden="1">#REF!</definedName>
    <definedName name="Tigr_Exhibit5eadb992_fbc9_40b0_a178_6e518a0e7ee0" hidden="1">#REF!</definedName>
    <definedName name="Tigr_Exhibit5f9f7e54_2866_4444_8dbb_e0577eb0816d" localSheetId="0" hidden="1">#REF!</definedName>
    <definedName name="Tigr_Exhibit5f9f7e54_2866_4444_8dbb_e0577eb0816d" hidden="1">#REF!</definedName>
    <definedName name="Tigr_Exhibit616c3076_f29f_4e6d_87b5_6cffd4f179b8" localSheetId="0" hidden="1">#REF!</definedName>
    <definedName name="Tigr_Exhibit616c3076_f29f_4e6d_87b5_6cffd4f179b8" hidden="1">#REF!</definedName>
    <definedName name="Tigr_Exhibit61cdacf6_bbe7_45c4_823e_436f8a0411b1" localSheetId="0" hidden="1">#REF!</definedName>
    <definedName name="Tigr_Exhibit61cdacf6_bbe7_45c4_823e_436f8a0411b1" hidden="1">#REF!</definedName>
    <definedName name="Tigr_Exhibit63515a70_c5c7_49b7_ab11_be813b2365f2" localSheetId="0" hidden="1">#REF!</definedName>
    <definedName name="Tigr_Exhibit63515a70_c5c7_49b7_ab11_be813b2365f2" hidden="1">#REF!</definedName>
    <definedName name="Tigr_Exhibit645d2d4c_0e81_44b4_bb81_72ed51e05625" localSheetId="0" hidden="1">#REF!</definedName>
    <definedName name="Tigr_Exhibit645d2d4c_0e81_44b4_bb81_72ed51e05625" hidden="1">#REF!</definedName>
    <definedName name="Tigr_Exhibit646626fc_f4a0_4a27_8be0_57dea61980f2" localSheetId="0" hidden="1">#REF!</definedName>
    <definedName name="Tigr_Exhibit646626fc_f4a0_4a27_8be0_57dea61980f2" hidden="1">#REF!</definedName>
    <definedName name="Tigr_Exhibit651ebbb7_8578_4af1_ad22_b47d4f772e09" localSheetId="0" hidden="1">#REF!</definedName>
    <definedName name="Tigr_Exhibit651ebbb7_8578_4af1_ad22_b47d4f772e09" hidden="1">#REF!</definedName>
    <definedName name="Tigr_Exhibit65992179_7380_4f59_a2a2_037da20a8101" localSheetId="0" hidden="1">#REF!</definedName>
    <definedName name="Tigr_Exhibit65992179_7380_4f59_a2a2_037da20a8101" hidden="1">#REF!</definedName>
    <definedName name="Tigr_Exhibit65f7f58e_a91d_4fdf_97ad_b762ac06abee" localSheetId="0" hidden="1">#REF!</definedName>
    <definedName name="Tigr_Exhibit65f7f58e_a91d_4fdf_97ad_b762ac06abee" hidden="1">#REF!</definedName>
    <definedName name="Tigr_Exhibit67da071e_b153_4cf6_a88e_71d1f6a5fa10" localSheetId="0" hidden="1">#REF!</definedName>
    <definedName name="Tigr_Exhibit67da071e_b153_4cf6_a88e_71d1f6a5fa10" hidden="1">#REF!</definedName>
    <definedName name="Tigr_Exhibit68bcddc8_88a1_472c_baa4_a9d38c4f8896" localSheetId="0" hidden="1">#REF!</definedName>
    <definedName name="Tigr_Exhibit68bcddc8_88a1_472c_baa4_a9d38c4f8896" hidden="1">#REF!</definedName>
    <definedName name="Tigr_Exhibit68c3ac07_1db5_4ce4_a48a_436ca76c6afe" localSheetId="0" hidden="1">#REF!</definedName>
    <definedName name="Tigr_Exhibit68c3ac07_1db5_4ce4_a48a_436ca76c6afe" hidden="1">#REF!</definedName>
    <definedName name="Tigr_Exhibit6a8e4dcb_108d_4957_8a0d_ac2264d115b2" localSheetId="0" hidden="1">#REF!</definedName>
    <definedName name="Tigr_Exhibit6a8e4dcb_108d_4957_8a0d_ac2264d115b2" hidden="1">#REF!</definedName>
    <definedName name="Tigr_Exhibit6b0512bf_56e8_45f4_8fc9_2b59a0c67552" localSheetId="0" hidden="1">#REF!</definedName>
    <definedName name="Tigr_Exhibit6b0512bf_56e8_45f4_8fc9_2b59a0c67552" hidden="1">#REF!</definedName>
    <definedName name="Tigr_Exhibit6bc42c02_9bfa_433b_a15a_5ad6d4bdf0eb" localSheetId="0" hidden="1">#REF!</definedName>
    <definedName name="Tigr_Exhibit6bc42c02_9bfa_433b_a15a_5ad6d4bdf0eb" hidden="1">#REF!</definedName>
    <definedName name="Tigr_Exhibit6bf0b7f9_553b_4d4a_98bf_5a833381aea5" localSheetId="0" hidden="1">#REF!</definedName>
    <definedName name="Tigr_Exhibit6bf0b7f9_553b_4d4a_98bf_5a833381aea5" hidden="1">#REF!</definedName>
    <definedName name="Tigr_Exhibit6bf4950f_9850_4390_ae30_07a1d2ff2364" localSheetId="0" hidden="1">#REF!</definedName>
    <definedName name="Tigr_Exhibit6bf4950f_9850_4390_ae30_07a1d2ff2364" hidden="1">#REF!</definedName>
    <definedName name="Tigr_Exhibit6dc89c53_785f_4f29_af2b_8bf7f8d802c4" localSheetId="0" hidden="1">#REF!</definedName>
    <definedName name="Tigr_Exhibit6dc89c53_785f_4f29_af2b_8bf7f8d802c4" hidden="1">#REF!</definedName>
    <definedName name="Tigr_Exhibit6e6cbb3e_f661_4cb2_9f53_2015b6fd3d9d" localSheetId="0" hidden="1">#REF!</definedName>
    <definedName name="Tigr_Exhibit6e6cbb3e_f661_4cb2_9f53_2015b6fd3d9d" hidden="1">#REF!</definedName>
    <definedName name="Tigr_Exhibit6ed60b5e_4317_480c_9250_19e130bf45ca" localSheetId="0" hidden="1">#REF!</definedName>
    <definedName name="Tigr_Exhibit6ed60b5e_4317_480c_9250_19e130bf45ca" hidden="1">#REF!</definedName>
    <definedName name="Tigr_Exhibit6ffe68ea_519d_4321_863a_367f7828817b" localSheetId="0" hidden="1">#REF!</definedName>
    <definedName name="Tigr_Exhibit6ffe68ea_519d_4321_863a_367f7828817b" hidden="1">#REF!</definedName>
    <definedName name="Tigr_Exhibit705ca2f7_76fd_4cb8_a0c9_6471559bb6e7" localSheetId="0" hidden="1">#REF!</definedName>
    <definedName name="Tigr_Exhibit705ca2f7_76fd_4cb8_a0c9_6471559bb6e7" hidden="1">#REF!</definedName>
    <definedName name="Tigr_Exhibit70985f17_340f_4aa8_bf22_dcb7b18c9789" localSheetId="0" hidden="1">#REF!</definedName>
    <definedName name="Tigr_Exhibit70985f17_340f_4aa8_bf22_dcb7b18c9789" hidden="1">#REF!</definedName>
    <definedName name="Tigr_Exhibit71254e85_9f12_481c_b6ff_9e2d17125501" localSheetId="0" hidden="1">#REF!</definedName>
    <definedName name="Tigr_Exhibit71254e85_9f12_481c_b6ff_9e2d17125501" hidden="1">#REF!</definedName>
    <definedName name="Tigr_Exhibit721b8aaf_28f4_4547_ba27_bcc81f43ea4d" localSheetId="0" hidden="1">#REF!</definedName>
    <definedName name="Tigr_Exhibit721b8aaf_28f4_4547_ba27_bcc81f43ea4d" hidden="1">#REF!</definedName>
    <definedName name="Tigr_Exhibit72bf87e2_bbfa_4cae_b877_a1466a3b9549" localSheetId="0" hidden="1">#REF!</definedName>
    <definedName name="Tigr_Exhibit72bf87e2_bbfa_4cae_b877_a1466a3b9549" hidden="1">#REF!</definedName>
    <definedName name="Tigr_Exhibit7303dce6_18ce_41ee_b69d_d4747fe8fe5f" localSheetId="0" hidden="1">#REF!</definedName>
    <definedName name="Tigr_Exhibit7303dce6_18ce_41ee_b69d_d4747fe8fe5f" hidden="1">#REF!</definedName>
    <definedName name="Tigr_Exhibit73770a04_078b_4900_a283_d05c122d81b6" localSheetId="0" hidden="1">#REF!</definedName>
    <definedName name="Tigr_Exhibit73770a04_078b_4900_a283_d05c122d81b6" hidden="1">#REF!</definedName>
    <definedName name="Tigr_Exhibit74a68e8a_29b5_4e27_9b4a_c24c9433a0f0" localSheetId="0" hidden="1">#REF!</definedName>
    <definedName name="Tigr_Exhibit74a68e8a_29b5_4e27_9b4a_c24c9433a0f0" hidden="1">#REF!</definedName>
    <definedName name="Tigr_Exhibit76759b89_407e_40b5_80bc_f92bbded74d9" localSheetId="0" hidden="1">#REF!</definedName>
    <definedName name="Tigr_Exhibit76759b89_407e_40b5_80bc_f92bbded74d9" hidden="1">#REF!</definedName>
    <definedName name="Tigr_Exhibit76e318fd_65d9_4fe1_8f60_1da480ce8b56" localSheetId="0" hidden="1">#REF!</definedName>
    <definedName name="Tigr_Exhibit76e318fd_65d9_4fe1_8f60_1da480ce8b56" hidden="1">#REF!</definedName>
    <definedName name="Tigr_Exhibit7a36d32f_4b26_487b_a867_57c9ef8426f7" localSheetId="0" hidden="1">#REF!</definedName>
    <definedName name="Tigr_Exhibit7a36d32f_4b26_487b_a867_57c9ef8426f7" hidden="1">#REF!</definedName>
    <definedName name="Tigr_Exhibit7a980156_e170_4949_963a_430047be6505" localSheetId="0" hidden="1">#REF!</definedName>
    <definedName name="Tigr_Exhibit7a980156_e170_4949_963a_430047be6505" hidden="1">#REF!</definedName>
    <definedName name="Tigr_Exhibit7b3af380_2b1e_4fd0_baef_ca727d9f3155" localSheetId="0" hidden="1">#REF!</definedName>
    <definedName name="Tigr_Exhibit7b3af380_2b1e_4fd0_baef_ca727d9f3155" hidden="1">#REF!</definedName>
    <definedName name="Tigr_Exhibit7bc8ae20_5770_4c32_9245_13a8deaa0b06" localSheetId="0" hidden="1">#REF!</definedName>
    <definedName name="Tigr_Exhibit7bc8ae20_5770_4c32_9245_13a8deaa0b06" hidden="1">#REF!</definedName>
    <definedName name="Tigr_Exhibit7cbafb79_fb90_4d46_b5c1_f5daff51df90" localSheetId="0" hidden="1">#REF!</definedName>
    <definedName name="Tigr_Exhibit7cbafb79_fb90_4d46_b5c1_f5daff51df90" hidden="1">#REF!</definedName>
    <definedName name="Tigr_Exhibit7cd312fb_0b55_4700_9ac5_5da21d4ec13a" localSheetId="0" hidden="1">#REF!</definedName>
    <definedName name="Tigr_Exhibit7cd312fb_0b55_4700_9ac5_5da21d4ec13a" hidden="1">#REF!</definedName>
    <definedName name="Tigr_Exhibit7cd6a931_337c_4627_a2c0_fb4f15d96c0a" localSheetId="0" hidden="1">#REF!</definedName>
    <definedName name="Tigr_Exhibit7cd6a931_337c_4627_a2c0_fb4f15d96c0a" hidden="1">#REF!</definedName>
    <definedName name="Tigr_Exhibit7cf40a10_0b2b_452d_ac9a_5efbe4c6eec9" localSheetId="0" hidden="1">#REF!</definedName>
    <definedName name="Tigr_Exhibit7cf40a10_0b2b_452d_ac9a_5efbe4c6eec9" hidden="1">#REF!</definedName>
    <definedName name="Tigr_Exhibit7d652a73_fb5c_4daa_babf_eb2be571c2dc" localSheetId="0" hidden="1">#REF!</definedName>
    <definedName name="Tigr_Exhibit7d652a73_fb5c_4daa_babf_eb2be571c2dc" hidden="1">#REF!</definedName>
    <definedName name="Tigr_Exhibit7ddf37b7_be2f_4898_b57c_e557bc8e1155" localSheetId="0" hidden="1">#REF!</definedName>
    <definedName name="Tigr_Exhibit7ddf37b7_be2f_4898_b57c_e557bc8e1155" hidden="1">#REF!</definedName>
    <definedName name="Tigr_Exhibit7fc37e34_db4d_466c_9ce4_44a6c195a37f" localSheetId="0" hidden="1">#REF!</definedName>
    <definedName name="Tigr_Exhibit7fc37e34_db4d_466c_9ce4_44a6c195a37f" hidden="1">#REF!</definedName>
    <definedName name="Tigr_Exhibit80cb8b49_072a_4da4_9091_9d8a3741d9b0" localSheetId="0" hidden="1">#REF!</definedName>
    <definedName name="Tigr_Exhibit80cb8b49_072a_4da4_9091_9d8a3741d9b0" hidden="1">#REF!</definedName>
    <definedName name="Tigr_Exhibit8123412a_695f_4dd0_b47c_b9d4ab96a18f" localSheetId="0" hidden="1">#REF!</definedName>
    <definedName name="Tigr_Exhibit8123412a_695f_4dd0_b47c_b9d4ab96a18f" hidden="1">#REF!</definedName>
    <definedName name="Tigr_Exhibit83b8cceb_54b2_4706_8b13_0ba852435a1c" localSheetId="0" hidden="1">#REF!</definedName>
    <definedName name="Tigr_Exhibit83b8cceb_54b2_4706_8b13_0ba852435a1c" hidden="1">#REF!</definedName>
    <definedName name="Tigr_Exhibit83df5c3f_9750_4f59_abb3_5fd2225d6e67" localSheetId="0" hidden="1">#REF!</definedName>
    <definedName name="Tigr_Exhibit83df5c3f_9750_4f59_abb3_5fd2225d6e67" hidden="1">#REF!</definedName>
    <definedName name="Tigr_Exhibit85de87ce_5fe8_463e_9d12_57fd2f573e91" localSheetId="0" hidden="1">#REF!</definedName>
    <definedName name="Tigr_Exhibit85de87ce_5fe8_463e_9d12_57fd2f573e91" hidden="1">#REF!</definedName>
    <definedName name="Tigr_Exhibit86c52f19_7c56_4d89_99af_9d5ae3b12b3e" localSheetId="0" hidden="1">#REF!</definedName>
    <definedName name="Tigr_Exhibit86c52f19_7c56_4d89_99af_9d5ae3b12b3e" hidden="1">#REF!</definedName>
    <definedName name="Tigr_Exhibit86f6fea3_3fa3_4448_84a9_09d742c32f1e" localSheetId="0" hidden="1">#REF!</definedName>
    <definedName name="Tigr_Exhibit86f6fea3_3fa3_4448_84a9_09d742c32f1e" hidden="1">#REF!</definedName>
    <definedName name="Tigr_Exhibit897b865f_603c_4452_be49_d07fdf19c23d" localSheetId="0" hidden="1">#REF!</definedName>
    <definedName name="Tigr_Exhibit897b865f_603c_4452_be49_d07fdf19c23d" hidden="1">#REF!</definedName>
    <definedName name="Tigr_Exhibit8995e510_4857_4bc8_9a54_82c5d2e72640" localSheetId="0" hidden="1">#REF!</definedName>
    <definedName name="Tigr_Exhibit8995e510_4857_4bc8_9a54_82c5d2e72640" hidden="1">#REF!</definedName>
    <definedName name="Tigr_Exhibit8c9d9453_6995_4a99_adf3_1fc7168f1949" localSheetId="0" hidden="1">#REF!</definedName>
    <definedName name="Tigr_Exhibit8c9d9453_6995_4a99_adf3_1fc7168f1949" hidden="1">#REF!</definedName>
    <definedName name="Tigr_Exhibit8cf0eb35_0f5f_4b18_aba3_b9b35bad6830" localSheetId="0" hidden="1">#REF!</definedName>
    <definedName name="Tigr_Exhibit8cf0eb35_0f5f_4b18_aba3_b9b35bad6830" hidden="1">#REF!</definedName>
    <definedName name="Tigr_Exhibit8eb0535d_014a_4dec_acd9_43c7aed7422a" localSheetId="0" hidden="1">#REF!</definedName>
    <definedName name="Tigr_Exhibit8eb0535d_014a_4dec_acd9_43c7aed7422a" hidden="1">#REF!</definedName>
    <definedName name="Tigr_Exhibit8fb0805d_8dde_4a1d_981e_b80508978747" localSheetId="0" hidden="1">#REF!</definedName>
    <definedName name="Tigr_Exhibit8fb0805d_8dde_4a1d_981e_b80508978747" hidden="1">#REF!</definedName>
    <definedName name="Tigr_Exhibit9111fe06_213e_4723_8cd6_a64c2aefc123" localSheetId="0" hidden="1">#REF!</definedName>
    <definedName name="Tigr_Exhibit9111fe06_213e_4723_8cd6_a64c2aefc123" hidden="1">#REF!</definedName>
    <definedName name="Tigr_Exhibit9203a61c_90c3_4dd7_8e38_a4b5dc1c9c71" localSheetId="0" hidden="1">#REF!</definedName>
    <definedName name="Tigr_Exhibit9203a61c_90c3_4dd7_8e38_a4b5dc1c9c71" hidden="1">#REF!</definedName>
    <definedName name="Tigr_Exhibit9236f40e_90fe_4dca_83b7_81651a6e3883" localSheetId="0" hidden="1">#REF!</definedName>
    <definedName name="Tigr_Exhibit9236f40e_90fe_4dca_83b7_81651a6e3883" hidden="1">#REF!</definedName>
    <definedName name="Tigr_Exhibit93e5e62c_f0fb_4d8b_9cbd_58017d488380" localSheetId="0" hidden="1">#REF!</definedName>
    <definedName name="Tigr_Exhibit93e5e62c_f0fb_4d8b_9cbd_58017d488380" hidden="1">#REF!</definedName>
    <definedName name="Tigr_Exhibit93e66ff9_4a27_4a1c_ba47_7e156c45dde8" localSheetId="0" hidden="1">#REF!</definedName>
    <definedName name="Tigr_Exhibit93e66ff9_4a27_4a1c_ba47_7e156c45dde8" hidden="1">#REF!</definedName>
    <definedName name="Tigr_Exhibit97389a83_fa18_4280_b390_855d2b6f1151" localSheetId="0" hidden="1">#REF!</definedName>
    <definedName name="Tigr_Exhibit97389a83_fa18_4280_b390_855d2b6f1151" hidden="1">#REF!</definedName>
    <definedName name="Tigr_Exhibit9794e0e0_14f8_4c16_b921_904da9e9d483" localSheetId="0" hidden="1">#REF!</definedName>
    <definedName name="Tigr_Exhibit9794e0e0_14f8_4c16_b921_904da9e9d483" hidden="1">#REF!</definedName>
    <definedName name="Tigr_Exhibit988a2a98_c423_4721_9b87_807a3849b329" localSheetId="0" hidden="1">#REF!</definedName>
    <definedName name="Tigr_Exhibit988a2a98_c423_4721_9b87_807a3849b329" hidden="1">#REF!</definedName>
    <definedName name="Tigr_Exhibit9b60f733_be0b_4edb_84d6_e981fb87781a" localSheetId="0" hidden="1">#REF!</definedName>
    <definedName name="Tigr_Exhibit9b60f733_be0b_4edb_84d6_e981fb87781a" hidden="1">#REF!</definedName>
    <definedName name="Tigr_Exhibit9b76ebb7_27cc_496d_82b2_fb47f3f1507b" localSheetId="0" hidden="1">#REF!</definedName>
    <definedName name="Tigr_Exhibit9b76ebb7_27cc_496d_82b2_fb47f3f1507b" hidden="1">#REF!</definedName>
    <definedName name="Tigr_Exhibit9b9d4e4a_52b8_4fda_acf3_7bdaec77d368" localSheetId="0" hidden="1">#REF!</definedName>
    <definedName name="Tigr_Exhibit9b9d4e4a_52b8_4fda_acf3_7bdaec77d368" hidden="1">#REF!</definedName>
    <definedName name="Tigr_Exhibit9c5e2aab_4768_4432_86c6_7060d017f40d" localSheetId="0" hidden="1">#REF!</definedName>
    <definedName name="Tigr_Exhibit9c5e2aab_4768_4432_86c6_7060d017f40d" hidden="1">#REF!</definedName>
    <definedName name="Tigr_Exhibit9cfe0878_15c4_4942_b102_1ca19d759dc4" localSheetId="0" hidden="1">#REF!</definedName>
    <definedName name="Tigr_Exhibit9cfe0878_15c4_4942_b102_1ca19d759dc4" hidden="1">#REF!</definedName>
    <definedName name="Tigr_Exhibit9e9e4987_f004_4a2c_8c2e_ed32e75d1128" localSheetId="0" hidden="1">#REF!</definedName>
    <definedName name="Tigr_Exhibit9e9e4987_f004_4a2c_8c2e_ed32e75d1128" hidden="1">#REF!</definedName>
    <definedName name="Tigr_Exhibita041b09e_70f1_4091_971d_9fbf0d879648" localSheetId="0" hidden="1">#REF!</definedName>
    <definedName name="Tigr_Exhibita041b09e_70f1_4091_971d_9fbf0d879648" hidden="1">#REF!</definedName>
    <definedName name="Tigr_Exhibita0cb7d4e_5a2f_43c2_8589_649866e9cae6" localSheetId="0" hidden="1">#REF!</definedName>
    <definedName name="Tigr_Exhibita0cb7d4e_5a2f_43c2_8589_649866e9cae6" hidden="1">#REF!</definedName>
    <definedName name="Tigr_Exhibita2574a4e_eccc_46e3_ae3c_5b6e0beb3bfb" localSheetId="0" hidden="1">#REF!</definedName>
    <definedName name="Tigr_Exhibita2574a4e_eccc_46e3_ae3c_5b6e0beb3bfb" hidden="1">#REF!</definedName>
    <definedName name="Tigr_Exhibita36a24cb_0fce_4331_96b8_9cdd20c8a255" localSheetId="0" hidden="1">#REF!</definedName>
    <definedName name="Tigr_Exhibita36a24cb_0fce_4331_96b8_9cdd20c8a255" hidden="1">#REF!</definedName>
    <definedName name="Tigr_Exhibita5b5dcee_90df_4644_821b_bb43f73ff769" localSheetId="0" hidden="1">#REF!</definedName>
    <definedName name="Tigr_Exhibita5b5dcee_90df_4644_821b_bb43f73ff769" hidden="1">#REF!</definedName>
    <definedName name="Tigr_Exhibita6b393d3_6dc4_40d3_9993_b62b7303bd42" localSheetId="0" hidden="1">#REF!</definedName>
    <definedName name="Tigr_Exhibita6b393d3_6dc4_40d3_9993_b62b7303bd42" hidden="1">#REF!</definedName>
    <definedName name="Tigr_Exhibita8576a5b_14e7_476e_b64a_640c66f1c271" localSheetId="0" hidden="1">#REF!</definedName>
    <definedName name="Tigr_Exhibita8576a5b_14e7_476e_b64a_640c66f1c271" hidden="1">#REF!</definedName>
    <definedName name="Tigr_Exhibita8a99166_05e4_45e1_87a5_6631ae7cdb98" localSheetId="0" hidden="1">#REF!</definedName>
    <definedName name="Tigr_Exhibita8a99166_05e4_45e1_87a5_6631ae7cdb98" hidden="1">#REF!</definedName>
    <definedName name="Tigr_Exhibitaa369b83_5c2d_4559_bc2a_18bb2f1417af" localSheetId="0" hidden="1">#REF!</definedName>
    <definedName name="Tigr_Exhibitaa369b83_5c2d_4559_bc2a_18bb2f1417af" hidden="1">#REF!</definedName>
    <definedName name="Tigr_Exhibitaa9df66b_edbe_4ce3_93b7_ef2fe735960c" localSheetId="0" hidden="1">#REF!</definedName>
    <definedName name="Tigr_Exhibitaa9df66b_edbe_4ce3_93b7_ef2fe735960c" hidden="1">#REF!</definedName>
    <definedName name="Tigr_Exhibitabe68882_ec4c_4b5a_96ac_3a259ea90ff2" localSheetId="0" hidden="1">#REF!</definedName>
    <definedName name="Tigr_Exhibitabe68882_ec4c_4b5a_96ac_3a259ea90ff2" hidden="1">#REF!</definedName>
    <definedName name="Tigr_Exhibitacc67b60_e597_43bf_a131_c038a125fd71" localSheetId="0" hidden="1">#REF!</definedName>
    <definedName name="Tigr_Exhibitacc67b60_e597_43bf_a131_c038a125fd71" hidden="1">#REF!</definedName>
    <definedName name="Tigr_Exhibitadb66c44_afc0_426c_b435_d0eea22fafa1" localSheetId="0" hidden="1">#REF!</definedName>
    <definedName name="Tigr_Exhibitadb66c44_afc0_426c_b435_d0eea22fafa1" hidden="1">#REF!</definedName>
    <definedName name="Tigr_Exhibitb02a929a_1501_4c3c_92e8_2b60587e1ca7" localSheetId="0" hidden="1">#REF!</definedName>
    <definedName name="Tigr_Exhibitb02a929a_1501_4c3c_92e8_2b60587e1ca7" hidden="1">#REF!</definedName>
    <definedName name="Tigr_Exhibitb164369b_e616_460a_8363_ba1f1b34e394" localSheetId="0" hidden="1">#REF!</definedName>
    <definedName name="Tigr_Exhibitb164369b_e616_460a_8363_ba1f1b34e394" hidden="1">#REF!</definedName>
    <definedName name="Tigr_Exhibitb1864d0f_5ddf_40cf_857f_2f221aa1077a" localSheetId="0" hidden="1">#REF!</definedName>
    <definedName name="Tigr_Exhibitb1864d0f_5ddf_40cf_857f_2f221aa1077a" hidden="1">#REF!</definedName>
    <definedName name="Tigr_Exhibitb2021e48_6dc7_4936_80fa_19133aa82597" localSheetId="0" hidden="1">#REF!</definedName>
    <definedName name="Tigr_Exhibitb2021e48_6dc7_4936_80fa_19133aa82597" hidden="1">#REF!</definedName>
    <definedName name="Tigr_Exhibitb21d3ba2_f6a1_4654_8f10_8aacfd8fd04d" localSheetId="0" hidden="1">#REF!</definedName>
    <definedName name="Tigr_Exhibitb21d3ba2_f6a1_4654_8f10_8aacfd8fd04d" hidden="1">#REF!</definedName>
    <definedName name="Tigr_Exhibitb22ee715_8c74_4d69_a4d6_7820bf059a7a" localSheetId="0" hidden="1">#REF!</definedName>
    <definedName name="Tigr_Exhibitb22ee715_8c74_4d69_a4d6_7820bf059a7a" hidden="1">#REF!</definedName>
    <definedName name="Tigr_Exhibitb2f4f424_bff2_4670_9586_f75a795b4864" localSheetId="0" hidden="1">#REF!</definedName>
    <definedName name="Tigr_Exhibitb2f4f424_bff2_4670_9586_f75a795b4864" hidden="1">#REF!</definedName>
    <definedName name="Tigr_Exhibitb34fea93_d672_4c73_8c6c_e7aa9e3cde94" localSheetId="0" hidden="1">#REF!</definedName>
    <definedName name="Tigr_Exhibitb34fea93_d672_4c73_8c6c_e7aa9e3cde94" hidden="1">#REF!</definedName>
    <definedName name="Tigr_Exhibitb35f821d_0082_4caf_b2cb_16f549f4dcbb" localSheetId="0" hidden="1">#REF!</definedName>
    <definedName name="Tigr_Exhibitb35f821d_0082_4caf_b2cb_16f549f4dcbb" hidden="1">#REF!</definedName>
    <definedName name="Tigr_Exhibitb639d899_7981_4036_a49d_78140991d61f" localSheetId="0" hidden="1">#REF!</definedName>
    <definedName name="Tigr_Exhibitb639d899_7981_4036_a49d_78140991d61f" hidden="1">#REF!</definedName>
    <definedName name="Tigr_Exhibitb7002c3f_2e48_4371_87de_459a02b3fcc3" localSheetId="0" hidden="1">#REF!</definedName>
    <definedName name="Tigr_Exhibitb7002c3f_2e48_4371_87de_459a02b3fcc3" hidden="1">#REF!</definedName>
    <definedName name="Tigr_Exhibitbae8d664_a6d5_4121_a05e_04f7719b46cb" localSheetId="0" hidden="1">#REF!</definedName>
    <definedName name="Tigr_Exhibitbae8d664_a6d5_4121_a05e_04f7719b46cb" hidden="1">#REF!</definedName>
    <definedName name="Tigr_Exhibitbbf10790_cea4_499a_812d_d5bb7b91c3a2" localSheetId="0" hidden="1">#REF!</definedName>
    <definedName name="Tigr_Exhibitbbf10790_cea4_499a_812d_d5bb7b91c3a2" hidden="1">#REF!</definedName>
    <definedName name="Tigr_Exhibitbd1eb588_b0cc_4208_8e32_8319ab80a84b" localSheetId="0" hidden="1">#REF!</definedName>
    <definedName name="Tigr_Exhibitbd1eb588_b0cc_4208_8e32_8319ab80a84b" hidden="1">#REF!</definedName>
    <definedName name="Tigr_Exhibitbd659489_51f4_4712_9344_55ad2f1c94ae" localSheetId="0" hidden="1">#REF!</definedName>
    <definedName name="Tigr_Exhibitbd659489_51f4_4712_9344_55ad2f1c94ae" hidden="1">#REF!</definedName>
    <definedName name="Tigr_Exhibitbe546a2c_7dbc_4634_8146_acd891699815" localSheetId="0" hidden="1">#REF!</definedName>
    <definedName name="Tigr_Exhibitbe546a2c_7dbc_4634_8146_acd891699815" hidden="1">#REF!</definedName>
    <definedName name="Tigr_Exhibitbfa22bdc_f7a7_45b1_a332_cdd740ea57ae" localSheetId="0" hidden="1">#REF!</definedName>
    <definedName name="Tigr_Exhibitbfa22bdc_f7a7_45b1_a332_cdd740ea57ae" hidden="1">#REF!</definedName>
    <definedName name="Tigr_Exhibitc086fed5_c6ae_4ee3_8d78_a6535485a87d" localSheetId="0" hidden="1">#REF!</definedName>
    <definedName name="Tigr_Exhibitc086fed5_c6ae_4ee3_8d78_a6535485a87d" hidden="1">#REF!</definedName>
    <definedName name="Tigr_Exhibitc13afeeb_e7b4_4698_b3e8_1d85d7a54722" localSheetId="0" hidden="1">#REF!</definedName>
    <definedName name="Tigr_Exhibitc13afeeb_e7b4_4698_b3e8_1d85d7a54722" hidden="1">#REF!</definedName>
    <definedName name="Tigr_Exhibitc15afe61_9c69_487a_b302_f09e0ad220bd" localSheetId="0" hidden="1">#REF!</definedName>
    <definedName name="Tigr_Exhibitc15afe61_9c69_487a_b302_f09e0ad220bd" hidden="1">#REF!</definedName>
    <definedName name="Tigr_Exhibitc199f7b3_6411_4dcf_9acb_8bf021683d7f" localSheetId="0" hidden="1">#REF!</definedName>
    <definedName name="Tigr_Exhibitc199f7b3_6411_4dcf_9acb_8bf021683d7f" hidden="1">#REF!</definedName>
    <definedName name="Tigr_Exhibitc27b01d9_1ffa_430c_87fc_c4c196a9a5e4" localSheetId="0" hidden="1">#REF!</definedName>
    <definedName name="Tigr_Exhibitc27b01d9_1ffa_430c_87fc_c4c196a9a5e4" hidden="1">#REF!</definedName>
    <definedName name="Tigr_Exhibitc32f3a7d_9ed1_4ac5_b091_be983f84d6c1" localSheetId="0" hidden="1">#REF!</definedName>
    <definedName name="Tigr_Exhibitc32f3a7d_9ed1_4ac5_b091_be983f84d6c1" hidden="1">#REF!</definedName>
    <definedName name="Tigr_Exhibitc4a4ea34_a3bf_4e6d_bd9c_212d5163921b" localSheetId="0" hidden="1">#REF!</definedName>
    <definedName name="Tigr_Exhibitc4a4ea34_a3bf_4e6d_bd9c_212d5163921b" hidden="1">#REF!</definedName>
    <definedName name="Tigr_Exhibitc627732c_9d56_454b_a9b6_2e424a230692" localSheetId="0" hidden="1">#REF!</definedName>
    <definedName name="Tigr_Exhibitc627732c_9d56_454b_a9b6_2e424a230692" hidden="1">#REF!</definedName>
    <definedName name="Tigr_Exhibitc7d1694d_8a63_402d_bfd0_6a6e4ffaf8e6" localSheetId="0" hidden="1">#REF!</definedName>
    <definedName name="Tigr_Exhibitc7d1694d_8a63_402d_bfd0_6a6e4ffaf8e6" hidden="1">#REF!</definedName>
    <definedName name="Tigr_Exhibitc85da0c8_9e3e_4527_b669_676b9c377ab0" localSheetId="0" hidden="1">#REF!</definedName>
    <definedName name="Tigr_Exhibitc85da0c8_9e3e_4527_b669_676b9c377ab0" hidden="1">#REF!</definedName>
    <definedName name="Tigr_Exhibitc876db7c_f69c_46cc_ad29_4f9945bca61e" localSheetId="0" hidden="1">#REF!</definedName>
    <definedName name="Tigr_Exhibitc876db7c_f69c_46cc_ad29_4f9945bca61e" hidden="1">#REF!</definedName>
    <definedName name="Tigr_Exhibitc8928bb8_431c_4bf4_879c_352b3980b2e7" localSheetId="0" hidden="1">#REF!</definedName>
    <definedName name="Tigr_Exhibitc8928bb8_431c_4bf4_879c_352b3980b2e7" hidden="1">#REF!</definedName>
    <definedName name="Tigr_Exhibitc8c188a3_efb3_458f_a8ae_688200f91a6a" localSheetId="0" hidden="1">#REF!</definedName>
    <definedName name="Tigr_Exhibitc8c188a3_efb3_458f_a8ae_688200f91a6a" hidden="1">#REF!</definedName>
    <definedName name="Tigr_Exhibitc991769a_d749_44c3_86b1_55c02e61e0b6" localSheetId="0" hidden="1">#REF!</definedName>
    <definedName name="Tigr_Exhibitc991769a_d749_44c3_86b1_55c02e61e0b6" hidden="1">#REF!</definedName>
    <definedName name="Tigr_Exhibitcab71939_58ab_42b0_bf9a_e89cb98f78f0" localSheetId="0" hidden="1">#REF!</definedName>
    <definedName name="Tigr_Exhibitcab71939_58ab_42b0_bf9a_e89cb98f78f0" hidden="1">#REF!</definedName>
    <definedName name="Tigr_Exhibitcc3ff85a_35d0_4d99_b500_58484bd58b7f" localSheetId="0" hidden="1">#REF!</definedName>
    <definedName name="Tigr_Exhibitcc3ff85a_35d0_4d99_b500_58484bd58b7f" hidden="1">#REF!</definedName>
    <definedName name="Tigr_Exhibitcc8b9acb_23a0_4943_bf21_22a50a6de74e" localSheetId="0" hidden="1">#REF!</definedName>
    <definedName name="Tigr_Exhibitcc8b9acb_23a0_4943_bf21_22a50a6de74e" hidden="1">#REF!</definedName>
    <definedName name="Tigr_Exhibitcd25950e_37e6_4b3a_b339_7840d1eda958" localSheetId="0" hidden="1">#REF!</definedName>
    <definedName name="Tigr_Exhibitcd25950e_37e6_4b3a_b339_7840d1eda958" hidden="1">#REF!</definedName>
    <definedName name="Tigr_Exhibitcdb66a4b_6024_48da_a9d8_7063d4b08d11" localSheetId="0" hidden="1">#REF!</definedName>
    <definedName name="Tigr_Exhibitcdb66a4b_6024_48da_a9d8_7063d4b08d11" hidden="1">#REF!</definedName>
    <definedName name="Tigr_Exhibitce41d915_d46b_4cac_afd1_e8237e513905" localSheetId="0" hidden="1">#REF!</definedName>
    <definedName name="Tigr_Exhibitce41d915_d46b_4cac_afd1_e8237e513905" hidden="1">#REF!</definedName>
    <definedName name="Tigr_Exhibitcfe88003_4191_497e_a629_84140342cace" localSheetId="0" hidden="1">#REF!</definedName>
    <definedName name="Tigr_Exhibitcfe88003_4191_497e_a629_84140342cace" hidden="1">#REF!</definedName>
    <definedName name="Tigr_Exhibitd01a4f2c_c9f6_4b24_9ab0_d604d042a058" localSheetId="0" hidden="1">#REF!</definedName>
    <definedName name="Tigr_Exhibitd01a4f2c_c9f6_4b24_9ab0_d604d042a058" hidden="1">#REF!</definedName>
    <definedName name="Tigr_Exhibitd049700a_8937_496d_aea1_4a0b8c2b4ab2" localSheetId="0" hidden="1">#REF!</definedName>
    <definedName name="Tigr_Exhibitd049700a_8937_496d_aea1_4a0b8c2b4ab2" hidden="1">#REF!</definedName>
    <definedName name="Tigr_Exhibitd2b0ff0f_5327_43dd_82be_f86aba891847" localSheetId="0" hidden="1">#REF!</definedName>
    <definedName name="Tigr_Exhibitd2b0ff0f_5327_43dd_82be_f86aba891847" hidden="1">#REF!</definedName>
    <definedName name="Tigr_Exhibitd5366692_2beb_4c21_90f5_846593997659" localSheetId="0" hidden="1">#REF!</definedName>
    <definedName name="Tigr_Exhibitd5366692_2beb_4c21_90f5_846593997659" hidden="1">#REF!</definedName>
    <definedName name="Tigr_Exhibitd6b7a6f7_4941_48c3_a316_130c2019b764" localSheetId="0" hidden="1">#REF!</definedName>
    <definedName name="Tigr_Exhibitd6b7a6f7_4941_48c3_a316_130c2019b764" hidden="1">#REF!</definedName>
    <definedName name="Tigr_Exhibitd6d9cd19_7b68_48ec_a8a9_3455ce90ae59" localSheetId="0" hidden="1">#REF!</definedName>
    <definedName name="Tigr_Exhibitd6d9cd19_7b68_48ec_a8a9_3455ce90ae59" hidden="1">#REF!</definedName>
    <definedName name="Tigr_Exhibitd7d712dc_0148_4d7c_a316_1279b6cc8325" localSheetId="0" hidden="1">#REF!</definedName>
    <definedName name="Tigr_Exhibitd7d712dc_0148_4d7c_a316_1279b6cc8325" hidden="1">#REF!</definedName>
    <definedName name="Tigr_Exhibitd8038c55_43cd_4ac7_bfe6_773bc92a7406" localSheetId="0" hidden="1">#REF!</definedName>
    <definedName name="Tigr_Exhibitd8038c55_43cd_4ac7_bfe6_773bc92a7406" hidden="1">#REF!</definedName>
    <definedName name="Tigr_Exhibitd90ccbb9_5936_4d33_b254_b357c0e30144" localSheetId="0" hidden="1">#REF!</definedName>
    <definedName name="Tigr_Exhibitd90ccbb9_5936_4d33_b254_b357c0e30144" hidden="1">#REF!</definedName>
    <definedName name="Tigr_Exhibitd930d22c_1d61_4b9d_b8ff_93e0a13766c8" localSheetId="0" hidden="1">#REF!</definedName>
    <definedName name="Tigr_Exhibitd930d22c_1d61_4b9d_b8ff_93e0a13766c8" hidden="1">#REF!</definedName>
    <definedName name="Tigr_Exhibitdb1c5217_c7c3_4cf5_840b_eb9cbb0e2b3c" localSheetId="0" hidden="1">#REF!</definedName>
    <definedName name="Tigr_Exhibitdb1c5217_c7c3_4cf5_840b_eb9cbb0e2b3c" hidden="1">#REF!</definedName>
    <definedName name="Tigr_Exhibitdb41f672_c9ec_4014_82e2_679534230452" localSheetId="0" hidden="1">#REF!</definedName>
    <definedName name="Tigr_Exhibitdb41f672_c9ec_4014_82e2_679534230452" hidden="1">#REF!</definedName>
    <definedName name="Tigr_Exhibitdcc1eb0d_8551_47a4_a0c4_6fe3df77517e" localSheetId="0" hidden="1">#REF!</definedName>
    <definedName name="Tigr_Exhibitdcc1eb0d_8551_47a4_a0c4_6fe3df77517e" hidden="1">#REF!</definedName>
    <definedName name="Tigr_Exhibitde6e44d7_7700_4102_8fca_1389eb4b0ec3" localSheetId="0" hidden="1">#REF!</definedName>
    <definedName name="Tigr_Exhibitde6e44d7_7700_4102_8fca_1389eb4b0ec3" hidden="1">#REF!</definedName>
    <definedName name="Tigr_Exhibitdf33bf52_c8e9_43b0_b541_0db3e01e21b4" localSheetId="0" hidden="1">#REF!</definedName>
    <definedName name="Tigr_Exhibitdf33bf52_c8e9_43b0_b541_0db3e01e21b4" hidden="1">#REF!</definedName>
    <definedName name="Tigr_Exhibite0bd7b24_a257_4a05_a83f_d427e6c8a1c8" localSheetId="0" hidden="1">#REF!</definedName>
    <definedName name="Tigr_Exhibite0bd7b24_a257_4a05_a83f_d427e6c8a1c8" hidden="1">#REF!</definedName>
    <definedName name="Tigr_Exhibite291a57f_a430_4769_9d3d_2ed947406e56" localSheetId="0" hidden="1">#REF!</definedName>
    <definedName name="Tigr_Exhibite291a57f_a430_4769_9d3d_2ed947406e56" hidden="1">#REF!</definedName>
    <definedName name="Tigr_Exhibite31a6f13_7193_4d43_98dd_245189ae7542" localSheetId="0" hidden="1">#REF!</definedName>
    <definedName name="Tigr_Exhibite31a6f13_7193_4d43_98dd_245189ae7542" hidden="1">#REF!</definedName>
    <definedName name="Tigr_Exhibite3e1f550_28a2_4258_8760_7c9cc3409c62" localSheetId="0" hidden="1">#REF!</definedName>
    <definedName name="Tigr_Exhibite3e1f550_28a2_4258_8760_7c9cc3409c62" hidden="1">#REF!</definedName>
    <definedName name="Tigr_Exhibite3efd58b_343a_4ff3_86fc_d71f1144bcf0" localSheetId="0" hidden="1">#REF!</definedName>
    <definedName name="Tigr_Exhibite3efd58b_343a_4ff3_86fc_d71f1144bcf0" hidden="1">#REF!</definedName>
    <definedName name="Tigr_Exhibite507467c_89e9_460c_b20d_e26cfc718728" localSheetId="0" hidden="1">#REF!</definedName>
    <definedName name="Tigr_Exhibite507467c_89e9_460c_b20d_e26cfc718728" hidden="1">#REF!</definedName>
    <definedName name="Tigr_Exhibite55d534b_14a1_43da_aa69_22c8b079c4d4" localSheetId="0" hidden="1">#REF!</definedName>
    <definedName name="Tigr_Exhibite55d534b_14a1_43da_aa69_22c8b079c4d4" hidden="1">#REF!</definedName>
    <definedName name="Tigr_Exhibite64789bd_b82a_44f8_b312_a860361f2814" localSheetId="0" hidden="1">#REF!</definedName>
    <definedName name="Tigr_Exhibite64789bd_b82a_44f8_b312_a860361f2814" hidden="1">#REF!</definedName>
    <definedName name="Tigr_Exhibite64ecd04_d698_4a7c_85ae_699a5f1d902f" localSheetId="0" hidden="1">#REF!</definedName>
    <definedName name="Tigr_Exhibite64ecd04_d698_4a7c_85ae_699a5f1d902f" hidden="1">#REF!</definedName>
    <definedName name="Tigr_Exhibite6e20c9e_c9bf_4949_b6a4_f40eeae35e9f" localSheetId="0" hidden="1">#REF!</definedName>
    <definedName name="Tigr_Exhibite6e20c9e_c9bf_4949_b6a4_f40eeae35e9f" hidden="1">#REF!</definedName>
    <definedName name="Tigr_Exhibite7b89801_728e_47d7_b690_b69a16dec4d1" localSheetId="0" hidden="1">#REF!</definedName>
    <definedName name="Tigr_Exhibite7b89801_728e_47d7_b690_b69a16dec4d1" hidden="1">#REF!</definedName>
    <definedName name="Tigr_Exhibite7e8201f_4f83_449c_b516_acb0fe5a6ea8" localSheetId="0" hidden="1">#REF!</definedName>
    <definedName name="Tigr_Exhibite7e8201f_4f83_449c_b516_acb0fe5a6ea8" hidden="1">#REF!</definedName>
    <definedName name="Tigr_Exhibite8fd0ef3_ebbf_4b8b_a996_5252b8343fb5" localSheetId="0" hidden="1">#REF!</definedName>
    <definedName name="Tigr_Exhibite8fd0ef3_ebbf_4b8b_a996_5252b8343fb5" hidden="1">#REF!</definedName>
    <definedName name="Tigr_Exhibite93c0e99_0525_4caa_a79f_96a870a5bc3a" localSheetId="0" hidden="1">#REF!</definedName>
    <definedName name="Tigr_Exhibite93c0e99_0525_4caa_a79f_96a870a5bc3a" hidden="1">#REF!</definedName>
    <definedName name="Tigr_Exhibite9f6675d_4080_4c4e_bf15_64310b2eceb7" localSheetId="0" hidden="1">#REF!</definedName>
    <definedName name="Tigr_Exhibite9f6675d_4080_4c4e_bf15_64310b2eceb7" hidden="1">#REF!</definedName>
    <definedName name="Tigr_Exhibitea618776_1fb6_4b2d_83af_99277734fdb2" localSheetId="0" hidden="1">#REF!</definedName>
    <definedName name="Tigr_Exhibitea618776_1fb6_4b2d_83af_99277734fdb2" hidden="1">#REF!</definedName>
    <definedName name="Tigr_Exhibitea89a840_e6e7_411a_b305_5faa78e57bb3" localSheetId="0" hidden="1">#REF!</definedName>
    <definedName name="Tigr_Exhibitea89a840_e6e7_411a_b305_5faa78e57bb3" hidden="1">#REF!</definedName>
    <definedName name="Tigr_Exhibited86cd66_6765_4497_b935_05616bde1ad6" localSheetId="0" hidden="1">#REF!</definedName>
    <definedName name="Tigr_Exhibited86cd66_6765_4497_b935_05616bde1ad6" hidden="1">#REF!</definedName>
    <definedName name="Tigr_Exhibitee0f3b5c_8fe8_4eee_b472_1d32aba115e0" localSheetId="0" hidden="1">#REF!</definedName>
    <definedName name="Tigr_Exhibitee0f3b5c_8fe8_4eee_b472_1d32aba115e0" hidden="1">#REF!</definedName>
    <definedName name="Tigr_Exhibitee4f5936_29e2_4173_8da0_99b670ac48a0" localSheetId="0" hidden="1">#REF!</definedName>
    <definedName name="Tigr_Exhibitee4f5936_29e2_4173_8da0_99b670ac48a0" hidden="1">#REF!</definedName>
    <definedName name="Tigr_Exhibitee53a7a2_16c9_41e0_bfd8_bc23dae29183" localSheetId="0" hidden="1">#REF!</definedName>
    <definedName name="Tigr_Exhibitee53a7a2_16c9_41e0_bfd8_bc23dae29183" hidden="1">#REF!</definedName>
    <definedName name="Tigr_Exhibiteed13e9e_97ce_402f_bd35_5e60534235f6" localSheetId="0" hidden="1">#REF!</definedName>
    <definedName name="Tigr_Exhibiteed13e9e_97ce_402f_bd35_5e60534235f6" hidden="1">#REF!</definedName>
    <definedName name="Tigr_Exhibiteed96937_1f7b_4bfa_b20f_39027ea24409" localSheetId="0" hidden="1">#REF!</definedName>
    <definedName name="Tigr_Exhibiteed96937_1f7b_4bfa_b20f_39027ea24409" hidden="1">#REF!</definedName>
    <definedName name="Tigr_Exhibitf0848be4_7a46_4858_9a0b_21906822db79" localSheetId="0" hidden="1">#REF!</definedName>
    <definedName name="Tigr_Exhibitf0848be4_7a46_4858_9a0b_21906822db79" hidden="1">#REF!</definedName>
    <definedName name="Tigr_Exhibitf0d9ab78_1702_4544_9917_f5b1edaf6f35" localSheetId="0" hidden="1">#REF!</definedName>
    <definedName name="Tigr_Exhibitf0d9ab78_1702_4544_9917_f5b1edaf6f35" hidden="1">#REF!</definedName>
    <definedName name="Tigr_Exhibitf18433c9_a7db_4824_ab58_9d00cf5d3111" localSheetId="0" hidden="1">#REF!</definedName>
    <definedName name="Tigr_Exhibitf18433c9_a7db_4824_ab58_9d00cf5d3111" hidden="1">#REF!</definedName>
    <definedName name="Tigr_Exhibitf253b233_d518_4161_81ca_46a98486b7ef" localSheetId="0" hidden="1">#REF!</definedName>
    <definedName name="Tigr_Exhibitf253b233_d518_4161_81ca_46a98486b7ef" hidden="1">#REF!</definedName>
    <definedName name="Tigr_Exhibitf2cac8cf_8478_4210_bbd8_6069dda8384d" localSheetId="0" hidden="1">#REF!</definedName>
    <definedName name="Tigr_Exhibitf2cac8cf_8478_4210_bbd8_6069dda8384d" hidden="1">#REF!</definedName>
    <definedName name="Tigr_Exhibitf445c53c_aa0a_4098_8d16_261b944e87ab" localSheetId="0" hidden="1">#REF!</definedName>
    <definedName name="Tigr_Exhibitf445c53c_aa0a_4098_8d16_261b944e87ab" hidden="1">#REF!</definedName>
    <definedName name="Tigr_Exhibitf4cf5b2a_2bc9_4fbf_a232_35edd46ef3e4" localSheetId="0" hidden="1">#REF!</definedName>
    <definedName name="Tigr_Exhibitf4cf5b2a_2bc9_4fbf_a232_35edd46ef3e4" hidden="1">#REF!</definedName>
    <definedName name="Tigr_Exhibitf558570c_782a_42bf_a8c9_fb2706b084f6" localSheetId="0" hidden="1">#REF!</definedName>
    <definedName name="Tigr_Exhibitf558570c_782a_42bf_a8c9_fb2706b084f6" hidden="1">#REF!</definedName>
    <definedName name="Tigr_Exhibitf5a729f1_8c8d_4391_9d18_a4b71011d31c" localSheetId="0" hidden="1">#REF!</definedName>
    <definedName name="Tigr_Exhibitf5a729f1_8c8d_4391_9d18_a4b71011d31c" hidden="1">#REF!</definedName>
    <definedName name="Tigr_Exhibitf65aaf44_5571_41ad_993e_88417eb24685" localSheetId="0" hidden="1">#REF!</definedName>
    <definedName name="Tigr_Exhibitf65aaf44_5571_41ad_993e_88417eb24685" hidden="1">#REF!</definedName>
    <definedName name="Tigr_Exhibitf74da466_60b5_463c_92ca_c2f3bba4f447" localSheetId="0" hidden="1">#REF!</definedName>
    <definedName name="Tigr_Exhibitf74da466_60b5_463c_92ca_c2f3bba4f447" hidden="1">#REF!</definedName>
    <definedName name="Tigr_Exhibitf7edfdb6_40e5_45e5_99d7_6141c46416f1" localSheetId="0" hidden="1">#REF!</definedName>
    <definedName name="Tigr_Exhibitf7edfdb6_40e5_45e5_99d7_6141c46416f1" hidden="1">#REF!</definedName>
    <definedName name="Tigr_Exhibitfd57b33f_9755_417a_b2de_aa548356a7b6" localSheetId="0" hidden="1">#REF!</definedName>
    <definedName name="Tigr_Exhibitfd57b33f_9755_417a_b2de_aa548356a7b6" hidden="1">#REF!</definedName>
    <definedName name="Tigr_Exhibitfe317b57_df6c_4022_882e_966874264f4b" localSheetId="0" hidden="1">#REF!</definedName>
    <definedName name="Tigr_Exhibitfe317b57_df6c_4022_882e_966874264f4b" hidden="1">#REF!</definedName>
    <definedName name="Tigr_Exhibitffd5fa22_126f_4d88_a1cf_d0823c630436" localSheetId="0" hidden="1">#REF!</definedName>
    <definedName name="Tigr_Exhibitffd5fa22_126f_4d88_a1cf_d0823c630436" hidden="1">#REF!</definedName>
    <definedName name="tim" localSheetId="0">#REF!</definedName>
    <definedName name="tim">#REF!</definedName>
    <definedName name="time" localSheetId="0">#REF!</definedName>
    <definedName name="time">#REF!</definedName>
    <definedName name="timestamp" localSheetId="0">#REF!</definedName>
    <definedName name="timestamp">#REF!</definedName>
    <definedName name="TINT00" localSheetId="0">#REF!</definedName>
    <definedName name="TINT00">#REF!</definedName>
    <definedName name="TINT01" localSheetId="0">#REF!</definedName>
    <definedName name="TINT01">#REF!</definedName>
    <definedName name="TINT02" localSheetId="0">#REF!</definedName>
    <definedName name="TINT02">#REF!</definedName>
    <definedName name="TINT03" localSheetId="0">#REF!</definedName>
    <definedName name="TINT03">#REF!</definedName>
    <definedName name="TINT99" localSheetId="0">#REF!</definedName>
    <definedName name="TINT99">#REF!</definedName>
    <definedName name="Title" localSheetId="0">#REF!</definedName>
    <definedName name="Title">#REF!</definedName>
    <definedName name="Title_Date" localSheetId="0">#REF!</definedName>
    <definedName name="Title_Date">#REF!</definedName>
    <definedName name="Title_F5" localSheetId="0">#REF!</definedName>
    <definedName name="Title_F5">#REF!</definedName>
    <definedName name="Title_HK" localSheetId="0">#REF!</definedName>
    <definedName name="Title_HK">#REF!</definedName>
    <definedName name="tk" localSheetId="0">#REF!</definedName>
    <definedName name="tk">#REF!</definedName>
    <definedName name="TLBB" localSheetId="0" hidden="1">{"'Check Request'!$A$1:$BF$37"}</definedName>
    <definedName name="TLBB" hidden="1">{"'Check Request'!$A$1:$BF$37"}</definedName>
    <definedName name="todo" localSheetId="0">#REF!</definedName>
    <definedName name="todo">#REF!</definedName>
    <definedName name="TOG" localSheetId="0">#REF!</definedName>
    <definedName name="TOG">#REF!</definedName>
    <definedName name="Topics" localSheetId="0">#REF!</definedName>
    <definedName name="Topics">#REF!</definedName>
    <definedName name="ToSubs">#N/A</definedName>
    <definedName name="tot_debt" localSheetId="0">#REF!</definedName>
    <definedName name="tot_debt">#REF!</definedName>
    <definedName name="tot_fd_shares_actual" localSheetId="0">#REF!</definedName>
    <definedName name="tot_fd_shares_actual">#REF!</definedName>
    <definedName name="tot_fd_shares_over" localSheetId="0">#REF!</definedName>
    <definedName name="tot_fd_shares_over">#REF!</definedName>
    <definedName name="tot_fd_shares_sum_sec" localSheetId="0">#REF!</definedName>
    <definedName name="tot_fd_shares_sum_sec">#REF!</definedName>
    <definedName name="tot_mkt_cap_actual" localSheetId="0">#REF!</definedName>
    <definedName name="tot_mkt_cap_actual">#REF!</definedName>
    <definedName name="tot_mkt_cap_calc" localSheetId="0">#REF!</definedName>
    <definedName name="tot_mkt_cap_calc">#REF!</definedName>
    <definedName name="tot_mkt_cap_ext" localSheetId="0">#REF!</definedName>
    <definedName name="tot_mkt_cap_ext">#REF!</definedName>
    <definedName name="tot_ud_shares_actual" localSheetId="0">#REF!</definedName>
    <definedName name="tot_ud_shares_actual">#REF!</definedName>
    <definedName name="tot_ud_shares_over" localSheetId="0">#REF!</definedName>
    <definedName name="tot_ud_shares_over">#REF!</definedName>
    <definedName name="tot_ud_shares_sum_sec" localSheetId="0">#REF!</definedName>
    <definedName name="tot_ud_shares_sum_sec">#REF!</definedName>
    <definedName name="Total_amort_fore" localSheetId="0">#REF!</definedName>
    <definedName name="Total_amort_fore">#REF!</definedName>
    <definedName name="Total_Amortization" localSheetId="0">#REF!</definedName>
    <definedName name="Total_Amortization">#REF!</definedName>
    <definedName name="Total_Amortization_fore" localSheetId="0">#REF!</definedName>
    <definedName name="Total_Amortization_fore">#REF!</definedName>
    <definedName name="Total_COS" localSheetId="0">#REF!</definedName>
    <definedName name="Total_COS">#REF!</definedName>
    <definedName name="Total_COS_fore" localSheetId="0">#REF!</definedName>
    <definedName name="Total_COS_fore">#REF!</definedName>
    <definedName name="Total_COS_growth_fore" localSheetId="0">#REF!</definedName>
    <definedName name="Total_COS_growth_fore">#REF!</definedName>
    <definedName name="Total_COS_net_DnA_fore" localSheetId="0">#REF!</definedName>
    <definedName name="Total_COS_net_DnA_fore">#REF!</definedName>
    <definedName name="Total_Cost_Of_Sale" localSheetId="0">#REF!</definedName>
    <definedName name="Total_Cost_Of_Sale">#REF!</definedName>
    <definedName name="Total_debt" localSheetId="0">#REF!</definedName>
    <definedName name="Total_debt">#REF!</definedName>
    <definedName name="Total_debt_DCF" localSheetId="0">#REF!</definedName>
    <definedName name="Total_debt_DCF">#REF!</definedName>
    <definedName name="Total_debt_fore" localSheetId="0">#REF!</definedName>
    <definedName name="Total_debt_fore">#REF!</definedName>
    <definedName name="Total_debt_growth_fore" localSheetId="0">#REF!</definedName>
    <definedName name="Total_debt_growth_fore">#REF!</definedName>
    <definedName name="Total_Factory_OH" localSheetId="0">#REF!</definedName>
    <definedName name="Total_Factory_OH">#REF!</definedName>
    <definedName name="Total_Increase_in_EEs_fore" localSheetId="0">#REF!</definedName>
    <definedName name="Total_Increase_in_EEs_fore">#REF!</definedName>
    <definedName name="Total_Manufact_Cost" localSheetId="0">#REF!</definedName>
    <definedName name="Total_Manufact_Cost">#REF!</definedName>
    <definedName name="Total_Non_Operat_Income" localSheetId="0">#REF!</definedName>
    <definedName name="Total_Non_Operat_Income">#REF!</definedName>
    <definedName name="Total_Non_Opg_Exp" localSheetId="0">#REF!</definedName>
    <definedName name="Total_Non_Opg_Exp">#REF!</definedName>
    <definedName name="Total_other_assets" localSheetId="0">#REF!</definedName>
    <definedName name="Total_other_assets">#REF!</definedName>
    <definedName name="Total_Prod_Cost" localSheetId="0">#REF!</definedName>
    <definedName name="Total_Prod_Cost">#REF!</definedName>
    <definedName name="Total_SG_A_Exp" localSheetId="0">#REF!</definedName>
    <definedName name="Total_SG_A_Exp">#REF!</definedName>
    <definedName name="Total1993" localSheetId="0">#REF!</definedName>
    <definedName name="Total1993">#REF!</definedName>
    <definedName name="Total1994" localSheetId="0">#REF!</definedName>
    <definedName name="Total1994">#REF!</definedName>
    <definedName name="Total1995" localSheetId="0">#REF!</definedName>
    <definedName name="Total1995">#REF!</definedName>
    <definedName name="total93" localSheetId="0">#REF!</definedName>
    <definedName name="total93">#REF!</definedName>
    <definedName name="total94" localSheetId="0">#REF!</definedName>
    <definedName name="total94">#REF!</definedName>
    <definedName name="total95" localSheetId="0">#REF!</definedName>
    <definedName name="total95">#REF!</definedName>
    <definedName name="total96" localSheetId="0">#REF!</definedName>
    <definedName name="total96">#REF!</definedName>
    <definedName name="total97" localSheetId="0">#REF!</definedName>
    <definedName name="total97">#REF!</definedName>
    <definedName name="total98" localSheetId="0">#REF!</definedName>
    <definedName name="total98">#REF!</definedName>
    <definedName name="total99" localSheetId="0">#REF!</definedName>
    <definedName name="total99">#REF!</definedName>
    <definedName name="TotalAssets" localSheetId="0">#REF!</definedName>
    <definedName name="TotalAssets">#REF!</definedName>
    <definedName name="TotalAssetsUMG" localSheetId="0">#REF!</definedName>
    <definedName name="TotalAssetsUMG">#REF!</definedName>
    <definedName name="TotalCap" localSheetId="0">#REF!</definedName>
    <definedName name="TotalCap">#REF!</definedName>
    <definedName name="TotalDebt" localSheetId="0">#REF!</definedName>
    <definedName name="TotalDebt">#REF!</definedName>
    <definedName name="TotalDeferredCredits" localSheetId="0">#REF!</definedName>
    <definedName name="TotalDeferredCredits">#REF!</definedName>
    <definedName name="TotalDeferredCreditsUMG" localSheetId="0">#REF!</definedName>
    <definedName name="TotalDeferredCreditsUMG">#REF!</definedName>
    <definedName name="totalEBITDA00" localSheetId="0">#REF!</definedName>
    <definedName name="totalEBITDA00">#REF!</definedName>
    <definedName name="totalEBITDA01" localSheetId="0">#REF!</definedName>
    <definedName name="totalEBITDA01">#REF!</definedName>
    <definedName name="totalEBITDA02" localSheetId="0">#REF!</definedName>
    <definedName name="totalEBITDA02">#REF!</definedName>
    <definedName name="totalEBITDA99" localSheetId="0">#REF!</definedName>
    <definedName name="totalEBITDA99">#REF!</definedName>
    <definedName name="totalEBITDA99pf" localSheetId="0">#REF!</definedName>
    <definedName name="totalEBITDA99pf">#REF!</definedName>
    <definedName name="TotalEquity" localSheetId="0">#REF!</definedName>
    <definedName name="TotalEquity">#REF!</definedName>
    <definedName name="totalhd" localSheetId="0">#REF!</definedName>
    <definedName name="totalhd">#REF!</definedName>
    <definedName name="TotalReqs" localSheetId="0">#REF!</definedName>
    <definedName name="TotalReqs">#REF!</definedName>
    <definedName name="TotalRevenues" localSheetId="0">#REF!</definedName>
    <definedName name="TotalRevenues">#REF!</definedName>
    <definedName name="TotalRevenuesUMG" localSheetId="0">#REF!</definedName>
    <definedName name="TotalRevenuesUMG">#REF!</definedName>
    <definedName name="TotalSE" localSheetId="0">#REF!</definedName>
    <definedName name="TotalSE">#REF!</definedName>
    <definedName name="TotalSholdersEquity" localSheetId="0">#REF!</definedName>
    <definedName name="TotalSholdersEquity">#REF!</definedName>
    <definedName name="TotalTime" localSheetId="0">#REF!</definedName>
    <definedName name="TotalTime">#REF!</definedName>
    <definedName name="totass" localSheetId="0">#REF!</definedName>
    <definedName name="totass">#REF!</definedName>
    <definedName name="totcap" localSheetId="0">#REF!</definedName>
    <definedName name="totcap">#REF!</definedName>
    <definedName name="totdebt" localSheetId="0">#REF!</definedName>
    <definedName name="totdebt">#REF!</definedName>
    <definedName name="totinc00" localSheetId="0">#REF!</definedName>
    <definedName name="totinc00">#REF!</definedName>
    <definedName name="totinc01" localSheetId="0">#REF!</definedName>
    <definedName name="totinc01">#REF!</definedName>
    <definedName name="totinc98" localSheetId="0">#REF!</definedName>
    <definedName name="totinc98">#REF!</definedName>
    <definedName name="totinc99" localSheetId="0">#REF!</definedName>
    <definedName name="totinc99">#REF!</definedName>
    <definedName name="TotWeeklyStoreSales" localSheetId="0">#REF!</definedName>
    <definedName name="TotWeeklyStoreSales">#REF!</definedName>
    <definedName name="TowerBgn" localSheetId="0">#REF!</definedName>
    <definedName name="TowerBgn">#REF!</definedName>
    <definedName name="TPFREV00" localSheetId="0">#REF!</definedName>
    <definedName name="TPFREV00">#REF!</definedName>
    <definedName name="TPortBig5" localSheetId="0">#REF!</definedName>
    <definedName name="TPortBig5">#REF!</definedName>
    <definedName name="Trading" localSheetId="0">#REF!</definedName>
    <definedName name="Trading">#REF!</definedName>
    <definedName name="trailing_revs" localSheetId="0">#REF!</definedName>
    <definedName name="trailing_revs">#REF!</definedName>
    <definedName name="trans" localSheetId="0">#REF!</definedName>
    <definedName name="trans">#REF!</definedName>
    <definedName name="Trans_Other_Acct" localSheetId="0">#REF!</definedName>
    <definedName name="Trans_Other_Acct">#REF!</definedName>
    <definedName name="TRANSFROM" localSheetId="0">#REF!</definedName>
    <definedName name="TRANSFROM">#REF!</definedName>
    <definedName name="translations" localSheetId="0">#REF!</definedName>
    <definedName name="translations">#REF!</definedName>
    <definedName name="transpo_tax" localSheetId="0">#REF!</definedName>
    <definedName name="transpo_tax">#REF!</definedName>
    <definedName name="transsum" localSheetId="0">#REF!</definedName>
    <definedName name="transsum">#REF!</definedName>
    <definedName name="TRANSTO" localSheetId="0">#REF!</definedName>
    <definedName name="TRANSTO">#REF!</definedName>
    <definedName name="trc_CFPSGROWTH5YR" localSheetId="0">#REF!</definedName>
    <definedName name="trc_CFPSGROWTH5YR">#REF!</definedName>
    <definedName name="trc_CFPSGRWPRV5YR" localSheetId="0">#REF!</definedName>
    <definedName name="trc_CFPSGRWPRV5YR">#REF!</definedName>
    <definedName name="trc_CurFY" localSheetId="0">#REF!</definedName>
    <definedName name="trc_CurFY">#REF!</definedName>
    <definedName name="trc_DIVGROWTH5YR" localSheetId="0">#REF!</definedName>
    <definedName name="trc_DIVGROWTH5YR">#REF!</definedName>
    <definedName name="trc_DIVGRWPRV5YR" localSheetId="0">#REF!</definedName>
    <definedName name="trc_DIVGRWPRV5YR">#REF!</definedName>
    <definedName name="trc_DocID" localSheetId="0">#REF!</definedName>
    <definedName name="trc_DocID">#REF!</definedName>
    <definedName name="trc_EBITDAGROWTH5YR" localSheetId="0">#REF!</definedName>
    <definedName name="trc_EBITDAGROWTH5YR">#REF!</definedName>
    <definedName name="trc_EBITDAGRWPRV5YR" localSheetId="0">#REF!</definedName>
    <definedName name="trc_EBITDAGRWPRV5YR">#REF!</definedName>
    <definedName name="trc_EBITNXT5" localSheetId="0">#REF!</definedName>
    <definedName name="trc_EBITNXT5">#REF!</definedName>
    <definedName name="trc_EBITPRV5" localSheetId="0">#REF!</definedName>
    <definedName name="trc_EBITPRV5">#REF!</definedName>
    <definedName name="trc_EPSGRWPRV5YR" localSheetId="0">#REF!</definedName>
    <definedName name="trc_EPSGRWPRV5YR">#REF!</definedName>
    <definedName name="trc_Flavor" localSheetId="0">#REF!</definedName>
    <definedName name="trc_Flavor">#REF!</definedName>
    <definedName name="trc_NETGROWTH5YR" localSheetId="0">#REF!</definedName>
    <definedName name="trc_NETGROWTH5YR">#REF!</definedName>
    <definedName name="trc_NETGRWPRV5YR" localSheetId="0">#REF!</definedName>
    <definedName name="trc_NETGRWPRV5YR">#REF!</definedName>
    <definedName name="trc_QDType" localSheetId="0">#REF!</definedName>
    <definedName name="trc_QDType">#REF!</definedName>
    <definedName name="trc_RATING" localSheetId="0">#REF!</definedName>
    <definedName name="trc_RATING">#REF!</definedName>
    <definedName name="trc_ReleaseDate" localSheetId="0">#REF!</definedName>
    <definedName name="trc_ReleaseDate">#REF!</definedName>
    <definedName name="trc_REVGROWTH5YR" localSheetId="0">#REF!</definedName>
    <definedName name="trc_REVGROWTH5YR">#REF!</definedName>
    <definedName name="trc_REVGRWPRV5YR" localSheetId="0">#REF!</definedName>
    <definedName name="trc_REVGRWPRV5YR">#REF!</definedName>
    <definedName name="trc_RISK" localSheetId="0">#REF!</definedName>
    <definedName name="trc_RISK">#REF!</definedName>
    <definedName name="trc_SHARESOUT" localSheetId="0">#REF!</definedName>
    <definedName name="trc_SHARESOUT">#REF!</definedName>
    <definedName name="trc_SHROUTGROWTH5YR" localSheetId="0">#REF!</definedName>
    <definedName name="trc_SHROUTGROWTH5YR">#REF!</definedName>
    <definedName name="trc_SHROUTGRWPRV5YR" localSheetId="0">#REF!</definedName>
    <definedName name="trc_SHROUTGRWPRV5YR">#REF!</definedName>
    <definedName name="trc_submitter" localSheetId="0">#REF!</definedName>
    <definedName name="trc_submitter">#REF!</definedName>
    <definedName name="trc_submittername" localSheetId="0">#REF!</definedName>
    <definedName name="trc_submittername">#REF!</definedName>
    <definedName name="trc_TARGET" localSheetId="0">#REF!</definedName>
    <definedName name="trc_TARGET">#REF!</definedName>
    <definedName name="trc_TemplateID" localSheetId="0">#REF!</definedName>
    <definedName name="trc_TemplateID">#REF!</definedName>
    <definedName name="trc_TEV" localSheetId="0">#REF!</definedName>
    <definedName name="trc_TEV">#REF!</definedName>
    <definedName name="trc_Ticker" localSheetId="0">#REF!</definedName>
    <definedName name="trc_Ticker">#REF!</definedName>
    <definedName name="trc_Version" localSheetId="0">#REF!</definedName>
    <definedName name="trc_Version">#REF!</definedName>
    <definedName name="trc_XLS_DATASHEET_ProtectDate">36879.592337963</definedName>
    <definedName name="trc_Y1" localSheetId="0">#REF!</definedName>
    <definedName name="trc_Y1">#REF!</definedName>
    <definedName name="trc_Y1COMMONEQ" localSheetId="0">#REF!</definedName>
    <definedName name="trc_Y1COMMONEQ">#REF!</definedName>
    <definedName name="trc_Y1DILSHR" localSheetId="0">#REF!</definedName>
    <definedName name="trc_Y1DILSHR">#REF!</definedName>
    <definedName name="trc_Y1DPS" localSheetId="0">#REF!</definedName>
    <definedName name="trc_Y1DPS">#REF!</definedName>
    <definedName name="trc_Y1EBIT" localSheetId="0">#REF!</definedName>
    <definedName name="trc_Y1EBIT">#REF!</definedName>
    <definedName name="trc_Y1EBITDA" localSheetId="0">#REF!</definedName>
    <definedName name="trc_Y1EBITDA">#REF!</definedName>
    <definedName name="trc_Y1FREE_CFPS" localSheetId="0">#REF!</definedName>
    <definedName name="trc_Y1FREE_CFPS">#REF!</definedName>
    <definedName name="trc_Y1LTDEBT" localSheetId="0">#REF!</definedName>
    <definedName name="trc_Y1LTDEBT">#REF!</definedName>
    <definedName name="trc_Y1NETINC" localSheetId="0">#REF!</definedName>
    <definedName name="trc_Y1NETINC">#REF!</definedName>
    <definedName name="trc_Y1Q1" localSheetId="0">#REF!</definedName>
    <definedName name="trc_Y1Q1">#REF!</definedName>
    <definedName name="trc_Y1Q2" localSheetId="0">#REF!</definedName>
    <definedName name="trc_Y1Q2">#REF!</definedName>
    <definedName name="trc_Y1Q3" localSheetId="0">#REF!</definedName>
    <definedName name="trc_Y1Q3">#REF!</definedName>
    <definedName name="trc_Y1Q4" localSheetId="0">#REF!</definedName>
    <definedName name="trc_Y1Q4">#REF!</definedName>
    <definedName name="trc_Y1REVENUE" localSheetId="0">#REF!</definedName>
    <definedName name="trc_Y1REVENUE">#REF!</definedName>
    <definedName name="trc_Y1ROE" localSheetId="0">#REF!</definedName>
    <definedName name="trc_Y1ROE">#REF!</definedName>
    <definedName name="trc_Y1TAXRATE" localSheetId="0">#REF!</definedName>
    <definedName name="trc_Y1TAXRATE">#REF!</definedName>
    <definedName name="trc_Y1Total" localSheetId="0">#REF!</definedName>
    <definedName name="trc_Y1Total">#REF!</definedName>
    <definedName name="trc_Y2" localSheetId="0">#REF!</definedName>
    <definedName name="trc_Y2">#REF!</definedName>
    <definedName name="trc_Y2COMMONEQ" localSheetId="0">#REF!</definedName>
    <definedName name="trc_Y2COMMONEQ">#REF!</definedName>
    <definedName name="trc_Y2DILSHR" localSheetId="0">#REF!</definedName>
    <definedName name="trc_Y2DILSHR">#REF!</definedName>
    <definedName name="trc_Y2DPS" localSheetId="0">#REF!</definedName>
    <definedName name="trc_Y2DPS">#REF!</definedName>
    <definedName name="trc_Y2EBIT" localSheetId="0">#REF!</definedName>
    <definedName name="trc_Y2EBIT">#REF!</definedName>
    <definedName name="trc_Y2EBITDA" localSheetId="0">#REF!</definedName>
    <definedName name="trc_Y2EBITDA">#REF!</definedName>
    <definedName name="trc_Y2FREE_CFPS" localSheetId="0">#REF!</definedName>
    <definedName name="trc_Y2FREE_CFPS">#REF!</definedName>
    <definedName name="trc_Y2LTDEBT" localSheetId="0">#REF!</definedName>
    <definedName name="trc_Y2LTDEBT">#REF!</definedName>
    <definedName name="trc_Y2NETINC" localSheetId="0">#REF!</definedName>
    <definedName name="trc_Y2NETINC">#REF!</definedName>
    <definedName name="trc_Y2Q1" localSheetId="0">#REF!</definedName>
    <definedName name="trc_Y2Q1">#REF!</definedName>
    <definedName name="trc_Y2Q2" localSheetId="0">#REF!</definedName>
    <definedName name="trc_Y2Q2">#REF!</definedName>
    <definedName name="trc_Y2Q3" localSheetId="0">#REF!</definedName>
    <definedName name="trc_Y2Q3">#REF!</definedName>
    <definedName name="trc_Y2Q4" localSheetId="0">#REF!</definedName>
    <definedName name="trc_Y2Q4">#REF!</definedName>
    <definedName name="trc_Y2REVENUE" localSheetId="0">#REF!</definedName>
    <definedName name="trc_Y2REVENUE">#REF!</definedName>
    <definedName name="trc_Y2ROE" localSheetId="0">#REF!</definedName>
    <definedName name="trc_Y2ROE">#REF!</definedName>
    <definedName name="trc_Y2TAXRATE" localSheetId="0">#REF!</definedName>
    <definedName name="trc_Y2TAXRATE">#REF!</definedName>
    <definedName name="trc_Y2Total" localSheetId="0">#REF!</definedName>
    <definedName name="trc_Y2Total">#REF!</definedName>
    <definedName name="trc_Y3" localSheetId="0">#REF!</definedName>
    <definedName name="trc_Y3">#REF!</definedName>
    <definedName name="trc_Y3COMMONEQ" localSheetId="0">#REF!</definedName>
    <definedName name="trc_Y3COMMONEQ">#REF!</definedName>
    <definedName name="trc_Y3DILSHR" localSheetId="0">#REF!</definedName>
    <definedName name="trc_Y3DILSHR">#REF!</definedName>
    <definedName name="trc_Y3DPS" localSheetId="0">#REF!</definedName>
    <definedName name="trc_Y3DPS">#REF!</definedName>
    <definedName name="trc_Y3EBIT" localSheetId="0">#REF!</definedName>
    <definedName name="trc_Y3EBIT">#REF!</definedName>
    <definedName name="trc_Y3EBITDA" localSheetId="0">#REF!</definedName>
    <definedName name="trc_Y3EBITDA">#REF!</definedName>
    <definedName name="trc_Y3FREE_CFPS" localSheetId="0">#REF!</definedName>
    <definedName name="trc_Y3FREE_CFPS">#REF!</definedName>
    <definedName name="trc_Y3LTDEBT" localSheetId="0">#REF!</definedName>
    <definedName name="trc_Y3LTDEBT">#REF!</definedName>
    <definedName name="trc_Y3NETINC" localSheetId="0">#REF!</definedName>
    <definedName name="trc_Y3NETINC">#REF!</definedName>
    <definedName name="trc_Y3Q1" localSheetId="0">#REF!</definedName>
    <definedName name="trc_Y3Q1">#REF!</definedName>
    <definedName name="trc_Y3Q2" localSheetId="0">#REF!</definedName>
    <definedName name="trc_Y3Q2">#REF!</definedName>
    <definedName name="trc_Y3Q3" localSheetId="0">#REF!</definedName>
    <definedName name="trc_Y3Q3">#REF!</definedName>
    <definedName name="trc_Y3Q4" localSheetId="0">#REF!</definedName>
    <definedName name="trc_Y3Q4">#REF!</definedName>
    <definedName name="trc_Y3REVENUE" localSheetId="0">#REF!</definedName>
    <definedName name="trc_Y3REVENUE">#REF!</definedName>
    <definedName name="trc_Y3ROE" localSheetId="0">#REF!</definedName>
    <definedName name="trc_Y3ROE">#REF!</definedName>
    <definedName name="trc_Y3TAXRATE" localSheetId="0">#REF!</definedName>
    <definedName name="trc_Y3TAXRATE">#REF!</definedName>
    <definedName name="trc_Y3Total" localSheetId="0">#REF!</definedName>
    <definedName name="trc_Y3Total">#REF!</definedName>
    <definedName name="trc_Y4" localSheetId="0">#REF!</definedName>
    <definedName name="trc_Y4">#REF!</definedName>
    <definedName name="trc_Y4COMMONEQ" localSheetId="0">#REF!</definedName>
    <definedName name="trc_Y4COMMONEQ">#REF!</definedName>
    <definedName name="trc_Y4DILSHR" localSheetId="0">#REF!</definedName>
    <definedName name="trc_Y4DILSHR">#REF!</definedName>
    <definedName name="trc_Y4DPS" localSheetId="0">#REF!</definedName>
    <definedName name="trc_Y4DPS">#REF!</definedName>
    <definedName name="trc_Y4EBIT" localSheetId="0">#REF!</definedName>
    <definedName name="trc_Y4EBIT">#REF!</definedName>
    <definedName name="trc_Y4EBITDA" localSheetId="0">#REF!</definedName>
    <definedName name="trc_Y4EBITDA">#REF!</definedName>
    <definedName name="trc_Y4FREE_CFPS" localSheetId="0">#REF!</definedName>
    <definedName name="trc_Y4FREE_CFPS">#REF!</definedName>
    <definedName name="trc_Y4LTDEBT" localSheetId="0">#REF!</definedName>
    <definedName name="trc_Y4LTDEBT">#REF!</definedName>
    <definedName name="trc_Y4NETINC" localSheetId="0">#REF!</definedName>
    <definedName name="trc_Y4NETINC">#REF!</definedName>
    <definedName name="trc_Y4Q1" localSheetId="0">#REF!</definedName>
    <definedName name="trc_Y4Q1">#REF!</definedName>
    <definedName name="trc_Y4Q2" localSheetId="0">#REF!</definedName>
    <definedName name="trc_Y4Q2">#REF!</definedName>
    <definedName name="trc_Y4Q3" localSheetId="0">#REF!</definedName>
    <definedName name="trc_Y4Q3">#REF!</definedName>
    <definedName name="trc_Y4Q4" localSheetId="0">#REF!</definedName>
    <definedName name="trc_Y4Q4">#REF!</definedName>
    <definedName name="trc_Y4REVENUE" localSheetId="0">#REF!</definedName>
    <definedName name="trc_Y4REVENUE">#REF!</definedName>
    <definedName name="trc_Y4ROE" localSheetId="0">#REF!</definedName>
    <definedName name="trc_Y4ROE">#REF!</definedName>
    <definedName name="trc_Y4TAXRATE" localSheetId="0">#REF!</definedName>
    <definedName name="trc_Y4TAXRATE">#REF!</definedName>
    <definedName name="trc_Y4Total" localSheetId="0">#REF!</definedName>
    <definedName name="trc_Y4Total">#REF!</definedName>
    <definedName name="tre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re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TREV00" localSheetId="0">#REF!</definedName>
    <definedName name="TREV00">#REF!</definedName>
    <definedName name="TREV00PF" localSheetId="0">#REF!</definedName>
    <definedName name="TREV00PF">#REF!</definedName>
    <definedName name="TREV01" localSheetId="0">#REF!</definedName>
    <definedName name="TREV01">#REF!</definedName>
    <definedName name="TREV02" localSheetId="0">#REF!</definedName>
    <definedName name="TREV02">#REF!</definedName>
    <definedName name="TREV03" localSheetId="0">#REF!</definedName>
    <definedName name="TREV03">#REF!</definedName>
    <definedName name="TREV93" localSheetId="0">#REF!</definedName>
    <definedName name="TREV93">#REF!</definedName>
    <definedName name="TREV94" localSheetId="0">#REF!</definedName>
    <definedName name="TREV94">#REF!</definedName>
    <definedName name="TREV95" localSheetId="0">#REF!</definedName>
    <definedName name="TREV95">#REF!</definedName>
    <definedName name="TREV96" localSheetId="0">#REF!</definedName>
    <definedName name="TREV96">#REF!</definedName>
    <definedName name="TREV97" localSheetId="0">#REF!</definedName>
    <definedName name="TREV97">#REF!</definedName>
    <definedName name="TREV98" localSheetId="0">#REF!</definedName>
    <definedName name="TREV98">#REF!</definedName>
    <definedName name="TREV99" localSheetId="0">#REF!</definedName>
    <definedName name="TREV99">#REF!</definedName>
    <definedName name="TREV99PF" localSheetId="0">#REF!</definedName>
    <definedName name="TREV99PF">#REF!</definedName>
    <definedName name="triz" localSheetId="0" hidden="1">{#N/A,#N/A,TRUE,"Val - sum";#N/A,#N/A,TRUE,"Val - Sum1";#N/A,#N/A,TRUE,"Val - sum2";#N/A,#N/A,TRUE,"Val - Sum3";#N/A,#N/A,TRUE,"Tar-DCF";#N/A,#N/A,TRUE,"Tar-Val LBO";#N/A,#N/A,TRUE,"Tar-Mult Val"}</definedName>
    <definedName name="triz" hidden="1">{#N/A,#N/A,TRUE,"Val - sum";#N/A,#N/A,TRUE,"Val - Sum1";#N/A,#N/A,TRUE,"Val - sum2";#N/A,#N/A,TRUE,"Val - Sum3";#N/A,#N/A,TRUE,"Tar-DCF";#N/A,#N/A,TRUE,"Tar-Val LBO";#N/A,#N/A,TRUE,"Tar-Mult Val"}</definedName>
    <definedName name="TRNR_2d4c52f13d9b42dea3647a7b56f037d2_3132_1" localSheetId="0" hidden="1">#REF!</definedName>
    <definedName name="TRNR_2d4c52f13d9b42dea3647a7b56f037d2_3132_1" hidden="1">#REF!</definedName>
    <definedName name="TRNR_73a9235cb6124f339f3aa5296f05e020_106_1" localSheetId="0" hidden="1">#REF!</definedName>
    <definedName name="TRNR_73a9235cb6124f339f3aa5296f05e020_106_1" hidden="1">#REF!</definedName>
    <definedName name="ts" localSheetId="0">#REF!</definedName>
    <definedName name="ts">#REF!</definedName>
    <definedName name="tse_dpsg" localSheetId="0">#REF!</definedName>
    <definedName name="tse_dpsg">#REF!</definedName>
    <definedName name="tse_epsg" localSheetId="0">#REF!</definedName>
    <definedName name="tse_epsg">#REF!</definedName>
    <definedName name="tshares" localSheetId="0">#REF!</definedName>
    <definedName name="tshares">#REF!</definedName>
    <definedName name="TSO" localSheetId="0">#REF!</definedName>
    <definedName name="TSO">#REF!</definedName>
    <definedName name="tssale" localSheetId="0">#REF!</definedName>
    <definedName name="tssale">#REF!</definedName>
    <definedName name="turn2q92" localSheetId="0">#REF!</definedName>
    <definedName name="turn2q92">#REF!</definedName>
    <definedName name="turn3q92" localSheetId="0">#REF!</definedName>
    <definedName name="turn3q92">#REF!</definedName>
    <definedName name="turn87" localSheetId="0">#REF!</definedName>
    <definedName name="turn87">#REF!</definedName>
    <definedName name="turn92" localSheetId="0">#REF!</definedName>
    <definedName name="turn92">#REF!</definedName>
    <definedName name="turnemoff">#N/A</definedName>
    <definedName name="Turnover" localSheetId="0">#REF!</definedName>
    <definedName name="Turnover">#REF!</definedName>
    <definedName name="TV" localSheetId="0">#REF!</definedName>
    <definedName name="TV">#REF!</definedName>
    <definedName name="tvEBITDA01" localSheetId="0">#REF!</definedName>
    <definedName name="tvEBITDA01">#REF!</definedName>
    <definedName name="TVEBITDA02" localSheetId="0">#REF!</definedName>
    <definedName name="TVEBITDA02">#REF!</definedName>
    <definedName name="TVMETH1" localSheetId="0">#REF!</definedName>
    <definedName name="TVMETH1">#REF!</definedName>
    <definedName name="TVMETH2" localSheetId="0">#REF!</definedName>
    <definedName name="TVMETH2">#REF!</definedName>
    <definedName name="TVMETH3" localSheetId="0">#REF!</definedName>
    <definedName name="TVMETH3">#REF!</definedName>
    <definedName name="TVMETH4" localSheetId="0">#REF!</definedName>
    <definedName name="TVMETH4">#REF!</definedName>
    <definedName name="TVMETH5" localSheetId="0">#REF!</definedName>
    <definedName name="TVMETH5">#REF!</definedName>
    <definedName name="twdnew" localSheetId="0">#REF!</definedName>
    <definedName name="twdnew">#REF!</definedName>
    <definedName name="twdold" localSheetId="0">#REF!</definedName>
    <definedName name="twdold">#REF!</definedName>
    <definedName name="two" localSheetId="0">#REF!,#REF!,#REF!,#REF!,#REF!,#REF!,#REF!,#REF!,#REF!,#REF!,#REF!</definedName>
    <definedName name="two">#REF!,#REF!,#REF!,#REF!,#REF!,#REF!,#REF!,#REF!,#REF!,#REF!,#REF!</definedName>
    <definedName name="type" localSheetId="0">#REF!</definedName>
    <definedName name="type">#REF!</definedName>
    <definedName name="U_D_PROFILE" localSheetId="0">#REF!</definedName>
    <definedName name="U_D_PROFILE">#REF!</definedName>
    <definedName name="UD_index" localSheetId="0">#REF!</definedName>
    <definedName name="UD_index">#REF!</definedName>
    <definedName name="UK" localSheetId="0">#REF!</definedName>
    <definedName name="uk">#REF!</definedName>
    <definedName name="UK_w" localSheetId="0">#REF!</definedName>
    <definedName name="UK_w">#REF!</definedName>
    <definedName name="Unearned_Income" localSheetId="0">#REF!</definedName>
    <definedName name="Unearned_Income">#REF!</definedName>
    <definedName name="UniqueRange_0" localSheetId="0">#REF!</definedName>
    <definedName name="UniqueRange_0">#REF!</definedName>
    <definedName name="UniqueRange_1" localSheetId="0">#REF!</definedName>
    <definedName name="UniqueRange_1">#REF!</definedName>
    <definedName name="UniqueRange_10" localSheetId="0">#REF!</definedName>
    <definedName name="UniqueRange_10">#REF!</definedName>
    <definedName name="UniqueRange_100" localSheetId="0">#REF!</definedName>
    <definedName name="UniqueRange_100">#REF!</definedName>
    <definedName name="UniqueRange_101" localSheetId="0">#REF!</definedName>
    <definedName name="UniqueRange_101">#REF!</definedName>
    <definedName name="UniqueRange_102" localSheetId="0">#REF!</definedName>
    <definedName name="UniqueRange_102">#REF!</definedName>
    <definedName name="UniqueRange_103" localSheetId="0">#REF!</definedName>
    <definedName name="UniqueRange_103">#REF!</definedName>
    <definedName name="UniqueRange_105" localSheetId="0">#REF!</definedName>
    <definedName name="UniqueRange_105">#REF!</definedName>
    <definedName name="UniqueRange_11" localSheetId="0">#REF!</definedName>
    <definedName name="UniqueRange_11">#REF!</definedName>
    <definedName name="UniqueRange_113" localSheetId="0">#REF!</definedName>
    <definedName name="UniqueRange_113">#REF!</definedName>
    <definedName name="UniqueRange_12" localSheetId="0">#REF!</definedName>
    <definedName name="UniqueRange_12">#REF!</definedName>
    <definedName name="UniqueRange_130" localSheetId="0">#REF!</definedName>
    <definedName name="UniqueRange_130">#REF!</definedName>
    <definedName name="UniqueRange_133" localSheetId="0">#REF!</definedName>
    <definedName name="UniqueRange_133">#REF!</definedName>
    <definedName name="UniqueRange_135" localSheetId="0">#REF!</definedName>
    <definedName name="UniqueRange_135">#REF!</definedName>
    <definedName name="UniqueRange_141" localSheetId="0">#REF!</definedName>
    <definedName name="UniqueRange_141">#REF!</definedName>
    <definedName name="UniqueRange_15" localSheetId="0">#REF!</definedName>
    <definedName name="UniqueRange_15">#REF!</definedName>
    <definedName name="UniqueRange_153" localSheetId="0">#REF!</definedName>
    <definedName name="UniqueRange_153">#REF!</definedName>
    <definedName name="UniqueRange_154" localSheetId="0">#REF!</definedName>
    <definedName name="UniqueRange_154">#REF!</definedName>
    <definedName name="UniqueRange_159" localSheetId="0">#REF!</definedName>
    <definedName name="UniqueRange_159">#REF!</definedName>
    <definedName name="UniqueRange_16" localSheetId="0">#REF!</definedName>
    <definedName name="UniqueRange_16">#REF!</definedName>
    <definedName name="UniqueRange_160" localSheetId="0">#REF!</definedName>
    <definedName name="UniqueRange_160">#REF!</definedName>
    <definedName name="UniqueRange_161" localSheetId="0">#REF!</definedName>
    <definedName name="UniqueRange_161">#REF!</definedName>
    <definedName name="UniqueRange_163" localSheetId="0">#REF!</definedName>
    <definedName name="UniqueRange_163">#REF!</definedName>
    <definedName name="UniqueRange_165" localSheetId="0">#REF!</definedName>
    <definedName name="UniqueRange_165">#REF!</definedName>
    <definedName name="UniqueRange_166" localSheetId="0">#REF!</definedName>
    <definedName name="UniqueRange_166">#REF!</definedName>
    <definedName name="UniqueRange_168" localSheetId="0">#REF!</definedName>
    <definedName name="UniqueRange_168">#REF!</definedName>
    <definedName name="UniqueRange_169" localSheetId="0">#REF!</definedName>
    <definedName name="UniqueRange_169">#REF!</definedName>
    <definedName name="UniqueRange_17" localSheetId="0">#REF!</definedName>
    <definedName name="UniqueRange_17">#REF!</definedName>
    <definedName name="UniqueRange_18" localSheetId="0">#REF!</definedName>
    <definedName name="UniqueRange_18">#REF!</definedName>
    <definedName name="UniqueRange_19" localSheetId="0">#REF!</definedName>
    <definedName name="UniqueRange_19">#REF!</definedName>
    <definedName name="UniqueRange_2" localSheetId="0">#REF!</definedName>
    <definedName name="UniqueRange_2">#REF!</definedName>
    <definedName name="UniqueRange_20" localSheetId="0">#REF!</definedName>
    <definedName name="UniqueRange_20">#REF!</definedName>
    <definedName name="UniqueRange_21" localSheetId="0">#REF!</definedName>
    <definedName name="UniqueRange_21">#REF!</definedName>
    <definedName name="UniqueRange_22" localSheetId="0">#REF!</definedName>
    <definedName name="UniqueRange_22">#REF!</definedName>
    <definedName name="UniqueRange_23" localSheetId="0">#REF!</definedName>
    <definedName name="UniqueRange_23">#REF!</definedName>
    <definedName name="UniqueRange_24" localSheetId="0">#REF!</definedName>
    <definedName name="UniqueRange_24">#REF!</definedName>
    <definedName name="UniqueRange_25" localSheetId="0">#REF!</definedName>
    <definedName name="UniqueRange_25">#REF!</definedName>
    <definedName name="UniqueRange_26" localSheetId="0">#REF!</definedName>
    <definedName name="UniqueRange_26">#REF!</definedName>
    <definedName name="UniqueRange_27" localSheetId="0">#REF!</definedName>
    <definedName name="UniqueRange_27">#REF!</definedName>
    <definedName name="UniqueRange_28" localSheetId="0">#REF!</definedName>
    <definedName name="UniqueRange_28">#REF!</definedName>
    <definedName name="UniqueRange_29" localSheetId="0">#REF!</definedName>
    <definedName name="UniqueRange_29">#REF!</definedName>
    <definedName name="UniqueRange_3" localSheetId="0">#REF!</definedName>
    <definedName name="UniqueRange_3">#REF!</definedName>
    <definedName name="UniqueRange_30" localSheetId="0">#REF!</definedName>
    <definedName name="UniqueRange_30">#REF!</definedName>
    <definedName name="UniqueRange_31" localSheetId="0">#REF!</definedName>
    <definedName name="UniqueRange_31">#REF!</definedName>
    <definedName name="UniqueRange_32" localSheetId="0">#REF!</definedName>
    <definedName name="UniqueRange_32">#REF!</definedName>
    <definedName name="UniqueRange_33" localSheetId="0">#REF!</definedName>
    <definedName name="UniqueRange_33">#REF!</definedName>
    <definedName name="UniqueRange_34" localSheetId="0">#REF!</definedName>
    <definedName name="UniqueRange_34">#REF!</definedName>
    <definedName name="UniqueRange_35" localSheetId="0">#REF!</definedName>
    <definedName name="UniqueRange_35">#REF!</definedName>
    <definedName name="UniqueRange_36" localSheetId="0">#REF!</definedName>
    <definedName name="UniqueRange_36">#REF!</definedName>
    <definedName name="UniqueRange_37" localSheetId="0">#REF!</definedName>
    <definedName name="UniqueRange_37">#REF!</definedName>
    <definedName name="UniqueRange_38" localSheetId="0">#REF!</definedName>
    <definedName name="UniqueRange_38">#REF!</definedName>
    <definedName name="UniqueRange_39" localSheetId="0">#REF!</definedName>
    <definedName name="UniqueRange_39">#REF!</definedName>
    <definedName name="UniqueRange_40" localSheetId="0">#REF!</definedName>
    <definedName name="UniqueRange_40">#REF!</definedName>
    <definedName name="UniqueRange_41" localSheetId="0">#REF!</definedName>
    <definedName name="UniqueRange_41">#REF!</definedName>
    <definedName name="UniqueRange_45" localSheetId="0">#REF!</definedName>
    <definedName name="UniqueRange_45">#REF!</definedName>
    <definedName name="UniqueRange_5" localSheetId="0">#REF!</definedName>
    <definedName name="UniqueRange_5">#REF!</definedName>
    <definedName name="UniqueRange_52" localSheetId="0">#REF!</definedName>
    <definedName name="UniqueRange_52">#REF!</definedName>
    <definedName name="UniqueRange_6" localSheetId="0">#REF!</definedName>
    <definedName name="UniqueRange_6">#REF!</definedName>
    <definedName name="UniqueRange_66" localSheetId="0">#REF!</definedName>
    <definedName name="UniqueRange_66">#REF!</definedName>
    <definedName name="UniqueRange_69" localSheetId="0">#REF!</definedName>
    <definedName name="UniqueRange_69">#REF!</definedName>
    <definedName name="UniqueRange_7" localSheetId="0">#REF!</definedName>
    <definedName name="UniqueRange_7">#REF!</definedName>
    <definedName name="UniqueRange_79" localSheetId="0">#REF!</definedName>
    <definedName name="UniqueRange_79">#REF!</definedName>
    <definedName name="UniqueRange_8" localSheetId="0">#REF!</definedName>
    <definedName name="UniqueRange_8">#REF!</definedName>
    <definedName name="UniqueRange_80" localSheetId="0">#REF!</definedName>
    <definedName name="UniqueRange_80">#REF!</definedName>
    <definedName name="UniqueRange_81" localSheetId="0">#REF!</definedName>
    <definedName name="UniqueRange_81">#REF!</definedName>
    <definedName name="UniqueRange_9" localSheetId="0">#REF!</definedName>
    <definedName name="UniqueRange_9">#REF!</definedName>
    <definedName name="UniqueRange_98" localSheetId="0">#REF!</definedName>
    <definedName name="UniqueRange_98">#REF!</definedName>
    <definedName name="UniqueRange_99" localSheetId="0">#REF!</definedName>
    <definedName name="UniqueRange_99">#REF!</definedName>
    <definedName name="UNITS" localSheetId="0">#REF!</definedName>
    <definedName name="Units">#REF!</definedName>
    <definedName name="Unrestricted_equity" localSheetId="0">#REF!</definedName>
    <definedName name="Unrestricted_equity">#REF!</definedName>
    <definedName name="Untaxed_reserves" localSheetId="0">#REF!</definedName>
    <definedName name="Untaxed_reserves">#REF!</definedName>
    <definedName name="update_date" localSheetId="0">#REF!</definedName>
    <definedName name="update_date">#REF!</definedName>
    <definedName name="update_id" localSheetId="0">#REF!</definedName>
    <definedName name="update_id">#REF!</definedName>
    <definedName name="upload_range" localSheetId="0">#REF!</definedName>
    <definedName name="upload_range">#REF!</definedName>
    <definedName name="upper_left1" localSheetId="0">#REF!</definedName>
    <definedName name="upper_left1">#REF!</definedName>
    <definedName name="upper_left2" localSheetId="0">#REF!</definedName>
    <definedName name="upper_left2">#REF!</definedName>
    <definedName name="UpTrend" localSheetId="0">#REF!</definedName>
    <definedName name="UpTrend">#REF!</definedName>
    <definedName name="us_gaap_eps_used_flag" localSheetId="0">#REF!</definedName>
    <definedName name="us_gaap_eps_used_flag">#REF!</definedName>
    <definedName name="US_Value_Tables" localSheetId="0">#REF!,#REF!</definedName>
    <definedName name="US_Value_Tables">#REF!,#REF!</definedName>
    <definedName name="Usage" localSheetId="0">#REF!</definedName>
    <definedName name="Usage">#REF!</definedName>
    <definedName name="USATODAY" localSheetId="0">#REF!</definedName>
    <definedName name="USATODAY">#REF!</definedName>
    <definedName name="Use_payout_ratios" localSheetId="0">#REF!</definedName>
    <definedName name="Use_payout_ratios">#REF!</definedName>
    <definedName name="USexchange" localSheetId="0">#REF!</definedName>
    <definedName name="USexchange">#REF!</definedName>
    <definedName name="USrate" localSheetId="0">#REF!</definedName>
    <definedName name="USrate">#REF!</definedName>
    <definedName name="ustotal93" localSheetId="0">#REF!</definedName>
    <definedName name="ustotal93">#REF!</definedName>
    <definedName name="ustotal94" localSheetId="0">#REF!</definedName>
    <definedName name="ustotal94">#REF!</definedName>
    <definedName name="ustotal95" localSheetId="0">#REF!</definedName>
    <definedName name="ustotal95">#REF!</definedName>
    <definedName name="ustotal96" localSheetId="0">#REF!</definedName>
    <definedName name="ustotal96">#REF!</definedName>
    <definedName name="ustotal97" localSheetId="0">#REF!</definedName>
    <definedName name="ustotal97">#REF!</definedName>
    <definedName name="ustotal98" localSheetId="0">#REF!</definedName>
    <definedName name="ustotal98">#REF!</definedName>
    <definedName name="ustotal99" localSheetId="0">#REF!</definedName>
    <definedName name="ustotal99">#REF!</definedName>
    <definedName name="UtilCap" localSheetId="0" hidden="1">#REF!,#REF!,#REF!,#REF!,#REF!,#REF!,#REF!,#REF!</definedName>
    <definedName name="UtilCap" hidden="1">#REF!,#REF!,#REF!,#REF!,#REF!,#REF!,#REF!,#REF!</definedName>
    <definedName name="UtilProd" localSheetId="0" hidden="1">#REF!,#REF!,#REF!,#REF!,#REF!,#REF!,#REF!,#REF!</definedName>
    <definedName name="UtilProd" hidden="1">#REF!,#REF!,#REF!,#REF!,#REF!,#REF!,#REF!,#REF!</definedName>
    <definedName name="UVSGA_NonE00" localSheetId="0">#REF!</definedName>
    <definedName name="UVSGA_NonE00">#REF!</definedName>
    <definedName name="V" localSheetId="0">#REF!</definedName>
    <definedName name="V">#REF!</definedName>
    <definedName name="V_ALL_000050.SZ" localSheetId="0">#REF!</definedName>
    <definedName name="V_ALL_000050.SZ">#REF!</definedName>
    <definedName name="V_ALL_000422.SZ" localSheetId="0">#REF!</definedName>
    <definedName name="V_ALL_000422.SZ">#REF!</definedName>
    <definedName name="V_ALL_000725.SZ" localSheetId="0">#REF!</definedName>
    <definedName name="V_ALL_000725.SZ">#REF!</definedName>
    <definedName name="V_ALL_002153.SZ" localSheetId="0">#REF!</definedName>
    <definedName name="V_ALL_002153.SZ">#REF!</definedName>
    <definedName name="V_ALL_002230.SZ" localSheetId="0">#REF!</definedName>
    <definedName name="V_ALL_002230.SZ">#REF!</definedName>
    <definedName name="V_ALL_002236.SZ" localSheetId="0">#REF!</definedName>
    <definedName name="V_ALL_002236.SZ">#REF!</definedName>
    <definedName name="V_ALL_002261.SZ" localSheetId="0">#REF!</definedName>
    <definedName name="V_ALL_002261.SZ">#REF!</definedName>
    <definedName name="V_ALL_002405.SZ" localSheetId="0">#REF!</definedName>
    <definedName name="V_ALL_002405.SZ">#REF!</definedName>
    <definedName name="V_ALL_002415.SZ_" localSheetId="0">#REF!</definedName>
    <definedName name="V_ALL_002415.SZ_">#REF!</definedName>
    <definedName name="V_ALL_002456.SZ" localSheetId="0">#REF!</definedName>
    <definedName name="V_ALL_002456.SZ">#REF!</definedName>
    <definedName name="V_ALL_0100.HK" localSheetId="0">#REF!</definedName>
    <definedName name="V_ALL_0100.HK">#REF!</definedName>
    <definedName name="V_ALL_0175.HK_" localSheetId="0">#REF!</definedName>
    <definedName name="V_ALL_0175.HK_">#REF!</definedName>
    <definedName name="V_ALL_0881.HK" localSheetId="0">#REF!</definedName>
    <definedName name="V_ALL_0881.HK">#REF!</definedName>
    <definedName name="V_ALL_0881.HK_" localSheetId="0">#REF!</definedName>
    <definedName name="V_ALL_0881.HK_">#REF!</definedName>
    <definedName name="V_ALL_1268.HK" localSheetId="0">#REF!</definedName>
    <definedName name="V_ALL_1268.HK">#REF!</definedName>
    <definedName name="V_ALL_1316.HK" localSheetId="0">#REF!</definedName>
    <definedName name="V_ALL_1316.HK">#REF!</definedName>
    <definedName name="V_ALL_1477.TW" localSheetId="0">#REF!</definedName>
    <definedName name="V_ALL_1477.TW">#REF!</definedName>
    <definedName name="V_ALL_2333.HK" localSheetId="0">#REF!</definedName>
    <definedName name="V_ALL_2333.HK">#REF!</definedName>
    <definedName name="V_ALL_2618.HK" localSheetId="0">#REF!</definedName>
    <definedName name="V_ALL_2618.HK">#REF!</definedName>
    <definedName name="V_ALL_300002.SZ" localSheetId="0">#REF!</definedName>
    <definedName name="V_ALL_300002.SZ">#REF!</definedName>
    <definedName name="V_ALL_300750.SZ" localSheetId="0">#REF!</definedName>
    <definedName name="V_ALL_300750.SZ">#REF!</definedName>
    <definedName name="V_ALL_3669.HK" localSheetId="0">#REF!</definedName>
    <definedName name="V_ALL_3669.HK">#REF!</definedName>
    <definedName name="V_ALL_3690.HK" localSheetId="0">#REF!</definedName>
    <definedName name="V_ALL_3690.HK">#REF!</definedName>
    <definedName name="V_ALL_3836.HK" localSheetId="0">#REF!</definedName>
    <definedName name="V_ALL_3836.HK">#REF!</definedName>
    <definedName name="V_ALL_600009.SS" localSheetId="0">#REF!</definedName>
    <definedName name="V_ALL_600009.SS">#REF!</definedName>
    <definedName name="V_ALL_600104.SS" localSheetId="0">#REF!</definedName>
    <definedName name="V_ALL_600104.SS">#REF!</definedName>
    <definedName name="V_ALL_600104.SS_" localSheetId="0">#REF!</definedName>
    <definedName name="V_ALL_600104.SS_">#REF!</definedName>
    <definedName name="V_ALL_600271.SS" localSheetId="0">#REF!</definedName>
    <definedName name="V_ALL_600271.SS">#REF!</definedName>
    <definedName name="V_ALL_600570.SS" localSheetId="0">#REF!</definedName>
    <definedName name="V_ALL_600570.SS">#REF!</definedName>
    <definedName name="V_ALL_600699.SS" localSheetId="0">#REF!</definedName>
    <definedName name="V_ALL_600699.SS">#REF!</definedName>
    <definedName name="V_ALL_600741.SS" localSheetId="0">#REF!</definedName>
    <definedName name="V_ALL_600741.SS">#REF!</definedName>
    <definedName name="V_ALL_601006.SS" localSheetId="0">#REF!</definedName>
    <definedName name="V_ALL_601006.SS">#REF!</definedName>
    <definedName name="V_ALL_7618.HK">#REF!</definedName>
    <definedName name="V_ALL_8044.TWO" localSheetId="0">#REF!</definedName>
    <definedName name="V_ALL_8044.TWO">#REF!</definedName>
    <definedName name="V_ALL_CDNS" localSheetId="0">#REF!</definedName>
    <definedName name="V_ALL_CDNS">#REF!</definedName>
    <definedName name="V_ALL_CMG" localSheetId="0">#REF!</definedName>
    <definedName name="V_ALL_CMG">#REF!</definedName>
    <definedName name="V_ALL_DADA" localSheetId="0">#REF!</definedName>
    <definedName name="V_ALL_DADA">#REF!</definedName>
    <definedName name="V_ALL_DAO" localSheetId="0">#REF!</definedName>
    <definedName name="V_ALL_DAO">#REF!</definedName>
    <definedName name="V_ALL_DIDIY" localSheetId="0">#REF!</definedName>
    <definedName name="V_ALL_DIDIY">#REF!</definedName>
    <definedName name="V_ALL_DNKN" localSheetId="0">#REF!</definedName>
    <definedName name="V_ALL_DNKN">#REF!</definedName>
    <definedName name="V_ALL_EDU" localSheetId="0">#REF!</definedName>
    <definedName name="V_ALL_EDU">#REF!</definedName>
    <definedName name="V_ALL_EDU_" localSheetId="0">#REF!</definedName>
    <definedName name="V_ALL_EDU_">#REF!</definedName>
    <definedName name="V_ALL_GSX" localSheetId="0">#REF!</definedName>
    <definedName name="V_ALL_GSX">#REF!</definedName>
    <definedName name="V_ALL_IQ" localSheetId="0">#REF!</definedName>
    <definedName name="V_ALL_IQ">#REF!</definedName>
    <definedName name="V_ALL_JD" localSheetId="0">#REF!</definedName>
    <definedName name="V_ALL_JD">#REF!</definedName>
    <definedName name="V_ALL_KEYWORDS_TYPE_ScalarContributed_EQTY_200006934" localSheetId="0">#REF!,#REF!</definedName>
    <definedName name="V_ALL_KEYWORDS_TYPE_ScalarContributed_EQTY_200006934">#REF!,#REF!</definedName>
    <definedName name="V_ALL_KEYWORDS_TYPE_ScalarContributed_EQTY_200007870" localSheetId="0">#REF!,#REF!</definedName>
    <definedName name="V_ALL_KEYWORDS_TYPE_ScalarContributed_EQTY_200007870">#REF!,#REF!</definedName>
    <definedName name="V_ALL_KEYWORDS_TYPE_ScalarContributed_EQTY_200009970" localSheetId="0">#REF!,#REF!</definedName>
    <definedName name="V_ALL_KEYWORDS_TYPE_ScalarContributed_EQTY_200009970">#REF!,#REF!</definedName>
    <definedName name="V_ALL_KEYWORDS_TYPE_ScalarContributed_EQTY_200011172" localSheetId="0">#REF!,#REF!</definedName>
    <definedName name="V_ALL_KEYWORDS_TYPE_ScalarContributed_EQTY_200011172">#REF!,#REF!</definedName>
    <definedName name="V_ALL_KEYWORDS_TYPE_ScalarContributed_EQTY_200012492" localSheetId="0">#REF!,#REF!</definedName>
    <definedName name="V_ALL_KEYWORDS_TYPE_ScalarContributed_EQTY_200012492">#REF!,#REF!</definedName>
    <definedName name="V_ALL_KEYWORDS_TYPE_ScalarContributed_EQTY_200012735" localSheetId="0">#REF!,#REF!</definedName>
    <definedName name="V_ALL_KEYWORDS_TYPE_ScalarContributed_EQTY_200012735">#REF!,#REF!</definedName>
    <definedName name="V_ALL_KEYWORDS_TYPE_ScalarContributed_EQTY_200012909" localSheetId="0">#REF!,#REF!</definedName>
    <definedName name="V_ALL_KEYWORDS_TYPE_ScalarContributed_EQTY_200012909">#REF!,#REF!</definedName>
    <definedName name="V_ALL_KEYWORDS_TYPE_ScalarContributed_EQTY_200012913" localSheetId="0">#REF!,#REF!</definedName>
    <definedName name="V_ALL_KEYWORDS_TYPE_ScalarContributed_EQTY_200012913">#REF!,#REF!</definedName>
    <definedName name="V_ALL_KEYWORDS_TYPE_ScalarContributed_EQTY_200013037" localSheetId="0">#REF!,#REF!</definedName>
    <definedName name="V_ALL_KEYWORDS_TYPE_ScalarContributed_EQTY_200013037">#REF!,#REF!</definedName>
    <definedName name="V_ALL_KEYWORDS_TYPE_ScalarContributed_EQTY_200013142" localSheetId="0">#REF!,#REF!</definedName>
    <definedName name="V_ALL_KEYWORDS_TYPE_ScalarContributed_EQTY_200013142">#REF!,#REF!</definedName>
    <definedName name="V_ALL_KEYWORDS_TYPE_ScalarContributed_EQTY_200016087" localSheetId="0">#REF!,#REF!</definedName>
    <definedName name="V_ALL_KEYWORDS_TYPE_ScalarContributed_EQTY_200016087">#REF!,#REF!</definedName>
    <definedName name="V_ALL_KEYWORDS_TYPE_ScalarContributed_EQTY_200017199" localSheetId="0">#REF!,#REF!</definedName>
    <definedName name="V_ALL_KEYWORDS_TYPE_ScalarContributed_EQTY_200017199">#REF!,#REF!</definedName>
    <definedName name="V_ALL_KEYWORDS_TYPE_ScalarContributed_EQTY_200019438" localSheetId="0">#REF!,#REF!</definedName>
    <definedName name="V_ALL_KEYWORDS_TYPE_ScalarContributed_EQTY_200019438">#REF!,#REF!</definedName>
    <definedName name="V_ALL_KEYWORDS_TYPE_ScalarContributed_EQTY_200019558" localSheetId="0">#REF!,#REF!</definedName>
    <definedName name="V_ALL_KEYWORDS_TYPE_ScalarContributed_EQTY_200019558">#REF!,#REF!</definedName>
    <definedName name="V_ALL_KEYWORDS_TYPE_ScalarContributed_EQTY_200019592" localSheetId="0">#REF!,#REF!</definedName>
    <definedName name="V_ALL_KEYWORDS_TYPE_ScalarContributed_EQTY_200019592">#REF!,#REF!</definedName>
    <definedName name="V_ALL_KEYWORDS_TYPE_ScalarContributed_EQTY_200019860" localSheetId="0">#REF!,#REF!,#REF!</definedName>
    <definedName name="V_ALL_KEYWORDS_TYPE_ScalarContributed_EQTY_200019860">#REF!,#REF!,#REF!</definedName>
    <definedName name="V_ALL_KEYWORDS_TYPE_ScalarContributed_EQTY_200021259">#REF!,#REF!,#REF!</definedName>
    <definedName name="V_ALL_KEYWORDS_TYPE_ScalarContributed_ISSR_208002371" localSheetId="0">#REF!,#REF!,#REF!</definedName>
    <definedName name="V_ALL_KEYWORDS_TYPE_ScalarContributed_ISSR_208002371">#REF!,#REF!,#REF!</definedName>
    <definedName name="V_ALL_KEYWORDS_TYPE_ScalarContributed_ISSR_208010083" localSheetId="0">#REF!,#REF!</definedName>
    <definedName name="V_ALL_KEYWORDS_TYPE_ScalarContributed_ISSR_208010083">#REF!,#REF!</definedName>
    <definedName name="V_ALL_KEYWORDS_TYPE_ScalarContributed_ISSR_208014620" localSheetId="0">#REF!,#REF!</definedName>
    <definedName name="V_ALL_KEYWORDS_TYPE_ScalarContributed_ISSR_208014620">#REF!,#REF!</definedName>
    <definedName name="V_ALL_KEYWORDS_TYPE_ScalarContributed_ISSR_208018143" localSheetId="0">#REF!,#REF!</definedName>
    <definedName name="V_ALL_KEYWORDS_TYPE_ScalarContributed_ISSR_208018143">#REF!,#REF!</definedName>
    <definedName name="V_ALL_KEYWORDS_TYPE_ScalarContributed_ISSR_208018361" localSheetId="0">#REF!,#REF!,#REF!</definedName>
    <definedName name="V_ALL_KEYWORDS_TYPE_ScalarContributed_ISSR_208018361">#REF!,#REF!,#REF!</definedName>
    <definedName name="V_ALL_KEYWORDS_TYPE_ScalarContributed_ISSR_208018457" localSheetId="0">#REF!,#REF!,#REF!,#REF!</definedName>
    <definedName name="V_ALL_KEYWORDS_TYPE_ScalarContributed_ISSR_208018457">#REF!,#REF!,#REF!,#REF!</definedName>
    <definedName name="V_ALL_KEYWORDS_TYPE_ScalarContributed_ISSR_208018550" localSheetId="0">#REF!,#REF!</definedName>
    <definedName name="V_ALL_KEYWORDS_TYPE_ScalarContributed_ISSR_208018550">#REF!,#REF!</definedName>
    <definedName name="V_ALL_KEYWORDS_TYPE_Vector_EQTY_200006934" localSheetId="0">#REF!,#REF!,#REF!,#REF!,#REF!</definedName>
    <definedName name="V_ALL_KEYWORDS_TYPE_Vector_EQTY_200006934">#REF!,#REF!,#REF!,#REF!,#REF!</definedName>
    <definedName name="V_ALL_KEYWORDS_TYPE_Vector_EQTY_200007870" localSheetId="0">#REF!,#REF!,#REF!,#REF!,#REF!</definedName>
    <definedName name="V_ALL_KEYWORDS_TYPE_Vector_EQTY_200007870">#REF!,#REF!,#REF!,#REF!,#REF!</definedName>
    <definedName name="V_ALL_KEYWORDS_TYPE_Vector_EQTY_200009970" localSheetId="0">#REF!,#REF!,#REF!,#REF!,#REF!</definedName>
    <definedName name="V_ALL_KEYWORDS_TYPE_Vector_EQTY_200009970">#REF!,#REF!,#REF!,#REF!,#REF!</definedName>
    <definedName name="V_ALL_KEYWORDS_TYPE_Vector_EQTY_200011172" localSheetId="0">#REF!,#REF!,#REF!,#REF!,#REF!</definedName>
    <definedName name="V_ALL_KEYWORDS_TYPE_Vector_EQTY_200011172">#REF!,#REF!,#REF!,#REF!,#REF!</definedName>
    <definedName name="V_ALL_KEYWORDS_TYPE_Vector_EQTY_200012302" localSheetId="0">#REF!,#REF!,#REF!,#REF!,#REF!,#REF!,#REF!,#REF!</definedName>
    <definedName name="V_ALL_KEYWORDS_TYPE_Vector_EQTY_200012302">#REF!,#REF!,#REF!,#REF!,#REF!,#REF!,#REF!,#REF!</definedName>
    <definedName name="V_ALL_KEYWORDS_TYPE_Vector_EQTY_200012492" localSheetId="0">#REF!,#REF!,#REF!,#REF!,#REF!</definedName>
    <definedName name="V_ALL_KEYWORDS_TYPE_Vector_EQTY_200012492">#REF!,#REF!,#REF!,#REF!,#REF!</definedName>
    <definedName name="V_ALL_KEYWORDS_TYPE_Vector_EQTY_200012735" localSheetId="0">#REF!,#REF!,#REF!,#REF!,#REF!</definedName>
    <definedName name="V_ALL_KEYWORDS_TYPE_Vector_EQTY_200012735">#REF!,#REF!,#REF!,#REF!,#REF!</definedName>
    <definedName name="V_ALL_KEYWORDS_TYPE_Vector_EQTY_200012909" localSheetId="0">#REF!,#REF!,#REF!,#REF!,#REF!</definedName>
    <definedName name="V_ALL_KEYWORDS_TYPE_Vector_EQTY_200012909">#REF!,#REF!,#REF!,#REF!,#REF!</definedName>
    <definedName name="V_ALL_KEYWORDS_TYPE_Vector_EQTY_200012913" localSheetId="0">#REF!,#REF!,#REF!,#REF!,#REF!</definedName>
    <definedName name="V_ALL_KEYWORDS_TYPE_Vector_EQTY_200012913">#REF!,#REF!,#REF!,#REF!,#REF!</definedName>
    <definedName name="V_ALL_KEYWORDS_TYPE_Vector_EQTY_200013037" localSheetId="0">#REF!,#REF!,#REF!,#REF!,#REF!</definedName>
    <definedName name="V_ALL_KEYWORDS_TYPE_Vector_EQTY_200013037">#REF!,#REF!,#REF!,#REF!,#REF!</definedName>
    <definedName name="V_ALL_KEYWORDS_TYPE_Vector_EQTY_200013142" localSheetId="0">#REF!,#REF!,#REF!,#REF!,#REF!</definedName>
    <definedName name="V_ALL_KEYWORDS_TYPE_Vector_EQTY_200013142">#REF!,#REF!,#REF!,#REF!,#REF!</definedName>
    <definedName name="V_ALL_KEYWORDS_TYPE_Vector_EQTY_200016087" localSheetId="0">#REF!,#REF!,#REF!,#REF!,#REF!</definedName>
    <definedName name="V_ALL_KEYWORDS_TYPE_Vector_EQTY_200016087">#REF!,#REF!,#REF!,#REF!,#REF!</definedName>
    <definedName name="V_ALL_KEYWORDS_TYPE_Vector_EQTY_200017199" localSheetId="0">#REF!,#REF!,#REF!,#REF!,#REF!</definedName>
    <definedName name="V_ALL_KEYWORDS_TYPE_Vector_EQTY_200017199">#REF!,#REF!,#REF!,#REF!,#REF!</definedName>
    <definedName name="V_ALL_KEYWORDS_TYPE_Vector_EQTY_200018245" localSheetId="0">#REF!,#REF!,#REF!,#REF!,#REF!</definedName>
    <definedName name="V_ALL_KEYWORDS_TYPE_Vector_EQTY_200018245">#REF!,#REF!,#REF!,#REF!,#REF!</definedName>
    <definedName name="V_ALL_KEYWORDS_TYPE_Vector_EQTY_200019592" localSheetId="0">#REF!,#REF!,#REF!,#REF!,#REF!</definedName>
    <definedName name="V_ALL_KEYWORDS_TYPE_Vector_EQTY_200019592">#REF!,#REF!,#REF!,#REF!,#REF!</definedName>
    <definedName name="V_ALL_KEYWORDS_TYPE_Vector_EQTY_200019837" localSheetId="0">#REF!,#REF!,#REF!,#REF!,#REF!</definedName>
    <definedName name="V_ALL_KEYWORDS_TYPE_Vector_EQTY_200019837">#REF!,#REF!,#REF!,#REF!,#REF!</definedName>
    <definedName name="V_ALL_KEYWORDS_TYPE_Vector_EQTY_200019864" localSheetId="0">#REF!,#REF!,#REF!,#REF!,#REF!</definedName>
    <definedName name="V_ALL_KEYWORDS_TYPE_Vector_EQTY_200019864">#REF!,#REF!,#REF!,#REF!,#REF!</definedName>
    <definedName name="V_ALL_KEYWORDS_TYPE_Vector_ISSR_208000417" localSheetId="0">#REF!,#REF!,#REF!,#REF!,#REF!,#REF!,#REF!,#REF!,#REF!,#REF!,#REF!,#REF!</definedName>
    <definedName name="V_ALL_KEYWORDS_TYPE_Vector_ISSR_208000417">#REF!,#REF!,#REF!,#REF!,#REF!,#REF!,#REF!,#REF!,#REF!,#REF!,#REF!,#REF!</definedName>
    <definedName name="V_ALL_KEYWORDS_TYPE_Vector_ISSR_208000897" localSheetId="0">#REF!,#REF!,#REF!,#REF!,#REF!,#REF!,#REF!,#REF!,#REF!,#REF!,#REF!</definedName>
    <definedName name="V_ALL_KEYWORDS_TYPE_Vector_ISSR_208000897">#REF!,#REF!,#REF!,#REF!,#REF!,#REF!,#REF!,#REF!,#REF!,#REF!,#REF!</definedName>
    <definedName name="V_ALL_KEYWORDS_TYPE_Vector_ISSR_208002371" localSheetId="0">#REF!,#REF!,#REF!,#REF!,#REF!,#REF!,#REF!,#REF!,#REF!,#REF!,#REF!,#REF!,#REF!,#REF!,#REF!,#REF!,#REF!,#REF!,#REF!</definedName>
    <definedName name="V_ALL_KEYWORDS_TYPE_Vector_ISSR_208002371">#REF!,#REF!,#REF!,#REF!,#REF!,#REF!,#REF!,#REF!,#REF!,#REF!,#REF!,#REF!,#REF!,#REF!,#REF!,#REF!,#REF!,#REF!,#REF!</definedName>
    <definedName name="V_ALL_KEYWORDS_TYPE_Vector_ISSR_208006103" localSheetId="0">#REF!,#REF!,#REF!,#REF!,#REF!,#REF!,#REF!,#REF!,#REF!,#REF!,#REF!,#REF!,#REF!,#REF!</definedName>
    <definedName name="V_ALL_KEYWORDS_TYPE_Vector_ISSR_208006103">#REF!,#REF!,#REF!,#REF!,#REF!,#REF!,#REF!,#REF!,#REF!,#REF!,#REF!,#REF!,#REF!,#REF!</definedName>
    <definedName name="V_ALL_KEYWORDS_TYPE_Vector_ISSR_208007694" localSheetId="0">#REF!,#REF!,#REF!,#REF!,#REF!,#REF!,#REF!,#REF!,#REF!,#REF!,#REF!,#REF!,#REF!,#REF!,#REF!</definedName>
    <definedName name="V_ALL_KEYWORDS_TYPE_Vector_ISSR_208007694">#REF!,#REF!,#REF!,#REF!,#REF!,#REF!,#REF!,#REF!,#REF!,#REF!,#REF!,#REF!,#REF!,#REF!,#REF!</definedName>
    <definedName name="V_ALL_KEYWORDS_TYPE_Vector_ISSR_208008548" localSheetId="0">#REF!,#REF!,#REF!,#REF!,#REF!,#REF!,#REF!,#REF!,#REF!,#REF!,#REF!,#REF!,#REF!,#REF!,#REF!,#REF!</definedName>
    <definedName name="V_ALL_KEYWORDS_TYPE_Vector_ISSR_208008548">#REF!,#REF!,#REF!,#REF!,#REF!,#REF!,#REF!,#REF!,#REF!,#REF!,#REF!,#REF!,#REF!,#REF!,#REF!,#REF!</definedName>
    <definedName name="V_ALL_KEYWORDS_TYPE_Vector_ISSR_208009486" localSheetId="0">#REF!,#REF!,#REF!,#REF!,#REF!,#REF!,#REF!,#REF!,#REF!,#REF!,#REF!,#REF!,#REF!,#REF!,#REF!</definedName>
    <definedName name="V_ALL_KEYWORDS_TYPE_Vector_ISSR_208009486">#REF!,#REF!,#REF!,#REF!,#REF!,#REF!,#REF!,#REF!,#REF!,#REF!,#REF!,#REF!,#REF!,#REF!,#REF!</definedName>
    <definedName name="V_ALL_KEYWORDS_TYPE_Vector_ISSR_208009698" localSheetId="0">#REF!,#REF!,#REF!,#REF!,#REF!,#REF!,#REF!,#REF!,#REF!,#REF!,#REF!,#REF!,#REF!,#REF!</definedName>
    <definedName name="V_ALL_KEYWORDS_TYPE_Vector_ISSR_208009698">#REF!,#REF!,#REF!,#REF!,#REF!,#REF!,#REF!,#REF!,#REF!,#REF!,#REF!,#REF!,#REF!,#REF!</definedName>
    <definedName name="V_ALL_KEYWORDS_TYPE_Vector_ISSR_208009912" localSheetId="0">#REF!,#REF!,#REF!,#REF!,#REF!,#REF!,#REF!,#REF!,#REF!,#REF!,#REF!,#REF!,#REF!,#REF!,#REF!</definedName>
    <definedName name="V_ALL_KEYWORDS_TYPE_Vector_ISSR_208009912">#REF!,#REF!,#REF!,#REF!,#REF!,#REF!,#REF!,#REF!,#REF!,#REF!,#REF!,#REF!,#REF!,#REF!,#REF!</definedName>
    <definedName name="V_ALL_KEYWORDS_TYPE_Vector_ISSR_208009916" localSheetId="0">#REF!,#REF!,#REF!,#REF!,#REF!,#REF!,#REF!,#REF!,#REF!,#REF!,#REF!,#REF!,#REF!,#REF!</definedName>
    <definedName name="V_ALL_KEYWORDS_TYPE_Vector_ISSR_208009916">#REF!,#REF!,#REF!,#REF!,#REF!,#REF!,#REF!,#REF!,#REF!,#REF!,#REF!,#REF!,#REF!,#REF!</definedName>
    <definedName name="V_ALL_KEYWORDS_TYPE_Vector_ISSR_208010083" localSheetId="0">#REF!,#REF!,#REF!,#REF!,#REF!,#REF!,#REF!,#REF!,#REF!,#REF!,#REF!,#REF!,#REF!,#REF!,#REF!,#REF!,#REF!,#REF!,#REF!,#REF!,#REF!,#REF!,#REF!</definedName>
    <definedName name="V_ALL_KEYWORDS_TYPE_Vector_ISSR_208010083">#REF!,#REF!,#REF!,#REF!,#REF!,#REF!,#REF!,#REF!,#REF!,#REF!,#REF!,#REF!,#REF!,#REF!,#REF!,#REF!,#REF!,#REF!,#REF!,#REF!,#REF!,#REF!,#REF!</definedName>
    <definedName name="V_ALL_KEYWORDS_TYPE_Vector_ISSR_208013035" localSheetId="0">#REF!,#REF!,#REF!,#REF!,#REF!,#REF!,#REF!,#REF!,#REF!,#REF!,#REF!,#REF!,#REF!,#REF!,#REF!</definedName>
    <definedName name="V_ALL_KEYWORDS_TYPE_Vector_ISSR_208013035">#REF!,#REF!,#REF!,#REF!,#REF!,#REF!,#REF!,#REF!,#REF!,#REF!,#REF!,#REF!,#REF!,#REF!,#REF!</definedName>
    <definedName name="V_ALL_KEYWORDS_TYPE_Vector_ISSR_208014620" localSheetId="0">#REF!,#REF!,#REF!,#REF!,#REF!,#REF!,#REF!,#REF!,#REF!,#REF!,#REF!,#REF!</definedName>
    <definedName name="V_ALL_KEYWORDS_TYPE_Vector_ISSR_208014620">#REF!,#REF!,#REF!,#REF!,#REF!,#REF!,#REF!,#REF!,#REF!,#REF!,#REF!,#REF!</definedName>
    <definedName name="V_ALL_KEYWORDS_TYPE_Vector_ISSR_208015997" localSheetId="0">#REF!,#REF!,#REF!,#REF!,#REF!,#REF!,#REF!,#REF!,#REF!,#REF!,#REF!,#REF!,#REF!,#REF!</definedName>
    <definedName name="V_ALL_KEYWORDS_TYPE_Vector_ISSR_208015997">#REF!,#REF!,#REF!,#REF!,#REF!,#REF!,#REF!,#REF!,#REF!,#REF!,#REF!,#REF!,#REF!,#REF!</definedName>
    <definedName name="V_ALL_KEYWORDS_TYPE_Vector_ISSR_208018143" localSheetId="0">#REF!,#REF!,#REF!,#REF!,#REF!,#REF!,#REF!,#REF!,#REF!,#REF!,#REF!,#REF!,#REF!</definedName>
    <definedName name="V_ALL_KEYWORDS_TYPE_Vector_ISSR_208018143">#REF!,#REF!,#REF!,#REF!,#REF!,#REF!,#REF!,#REF!,#REF!,#REF!,#REF!,#REF!,#REF!</definedName>
    <definedName name="V_ALL_KEYWORDS_TYPE_Vector_ISSR_208018361" localSheetId="0">#REF!,#REF!,#REF!,#REF!,#REF!,#REF!,#REF!,#REF!,#REF!,#REF!,#REF!,#REF!,#REF!,#REF!,#REF!,#REF!,#REF!,#REF!,#REF!</definedName>
    <definedName name="V_ALL_KEYWORDS_TYPE_Vector_ISSR_208018361">#REF!,#REF!,#REF!,#REF!,#REF!,#REF!,#REF!,#REF!,#REF!,#REF!,#REF!,#REF!,#REF!,#REF!,#REF!,#REF!,#REF!,#REF!,#REF!</definedName>
    <definedName name="V_ALL_KEYWORDS_TYPE_Vector_ISSR_208018457" localSheetId="0">#REF!,#REF!,#REF!,#REF!,#REF!,#REF!,#REF!,#REF!,#REF!,#REF!,#REF!,#REF!,#REF!,#REF!,#REF!,#REF!,#REF!,#REF!,#REF!</definedName>
    <definedName name="V_ALL_KEYWORDS_TYPE_Vector_ISSR_208018457">#REF!,#REF!,#REF!,#REF!,#REF!,#REF!,#REF!,#REF!,#REF!,#REF!,#REF!,#REF!,#REF!,#REF!,#REF!,#REF!,#REF!,#REF!,#REF!</definedName>
    <definedName name="V_ALL_KEYWORDS_TYPE_Vector_ISSR_208018497" localSheetId="0">#REF!,#REF!,#REF!,#REF!,#REF!,#REF!,#REF!,#REF!,#REF!,#REF!,#REF!,#REF!,#REF!</definedName>
    <definedName name="V_ALL_KEYWORDS_TYPE_Vector_ISSR_208018497">#REF!,#REF!,#REF!,#REF!,#REF!,#REF!,#REF!,#REF!,#REF!,#REF!,#REF!,#REF!,#REF!</definedName>
    <definedName name="V_ALL_KEYWORDS_TYPE_Vector_ISSR_208018550" localSheetId="0">#REF!,#REF!,#REF!,#REF!,#REF!,#REF!,#REF!,#REF!,#REF!,#REF!,#REF!,#REF!,#REF!</definedName>
    <definedName name="V_ALL_KEYWORDS_TYPE_Vector_ISSR_208018550">#REF!,#REF!,#REF!,#REF!,#REF!,#REF!,#REF!,#REF!,#REF!,#REF!,#REF!,#REF!,#REF!</definedName>
    <definedName name="V_ALL_KEYWORDS_TYPE_Vector_ISSR_208020716" localSheetId="0">#REF!,#REF!,#REF!,#REF!,#REF!,#REF!,#REF!,#REF!,#REF!,#REF!,#REF!,#REF!,#REF!,#REF!</definedName>
    <definedName name="V_ALL_KEYWORDS_TYPE_Vector_ISSR_208020716">#REF!,#REF!,#REF!,#REF!,#REF!,#REF!,#REF!,#REF!,#REF!,#REF!,#REF!,#REF!,#REF!,#REF!</definedName>
    <definedName name="V_ALL_LAIX" localSheetId="0">#REF!</definedName>
    <definedName name="V_ALL_LAIX">#REF!</definedName>
    <definedName name="V_ALL_LI" localSheetId="0">#REF!</definedName>
    <definedName name="V_ALL_LI">#REF!</definedName>
    <definedName name="V_ALL_MCD" localSheetId="0">#REF!</definedName>
    <definedName name="V_ALL_MCD">#REF!</definedName>
    <definedName name="V_ALL_NIO" localSheetId="0">#REF!</definedName>
    <definedName name="V_ALL_NIO">#REF!</definedName>
    <definedName name="V_ALL_PDD" localSheetId="0">#REF!</definedName>
    <definedName name="V_ALL_PDD">#REF!</definedName>
    <definedName name="V_ALL_PERIODS_8044.TWO" localSheetId="0">#REF!</definedName>
    <definedName name="V_ALL_PERIODS_8044.TWO">#REF!</definedName>
    <definedName name="V_ALL_SECTION_KEYWORDS_EQTY_200019752_13A" localSheetId="0">#REF!</definedName>
    <definedName name="V_ALL_SECTION_KEYWORDS_EQTY_200019752_13A">#REF!</definedName>
    <definedName name="V_ALL_SECTION_KEYWORDS_EQTY_200019864_13K" localSheetId="0">#REF!</definedName>
    <definedName name="V_ALL_SECTION_KEYWORDS_EQTY_200019864_13K">#REF!</definedName>
    <definedName name="V_ALL_SECTION_KEYWORDS_EQTY_200021259_13A">#REF!</definedName>
    <definedName name="V_ALL_SECTION_KEYWORDS_ISSR_208000417_131O" localSheetId="0">#REF!,#REF!</definedName>
    <definedName name="V_ALL_SECTION_KEYWORDS_ISSR_208000417_131O">#REF!,#REF!</definedName>
    <definedName name="V_ALL_SECTION_KEYWORDS_ISSR_208000897_131O" localSheetId="0">#REF!,#REF!</definedName>
    <definedName name="V_ALL_SECTION_KEYWORDS_ISSR_208000897_131O">#REF!,#REF!</definedName>
    <definedName name="V_ALL_SECTION_KEYWORDS_ISSR_208000897_136E" localSheetId="0">#REF!,#REF!</definedName>
    <definedName name="V_ALL_SECTION_KEYWORDS_ISSR_208000897_136E">#REF!,#REF!</definedName>
    <definedName name="V_ALL_SECTION_KEYWORDS_ISSR_208002371_136E" localSheetId="0">#REF!,#REF!</definedName>
    <definedName name="V_ALL_SECTION_KEYWORDS_ISSR_208002371_136E">#REF!,#REF!</definedName>
    <definedName name="V_ALL_SECTION_KEYWORDS_ISSR_208002371_13V" localSheetId="0">#REF!,#REF!</definedName>
    <definedName name="V_ALL_SECTION_KEYWORDS_ISSR_208002371_13V">#REF!,#REF!</definedName>
    <definedName name="V_ALL_SECTION_KEYWORDS_ISSR_208009698_1316U" localSheetId="0">#REF!,#REF!</definedName>
    <definedName name="V_ALL_SECTION_KEYWORDS_ISSR_208009698_1316U">#REF!,#REF!</definedName>
    <definedName name="V_ALL_SECTION_KEYWORDS_ISSR_208009916_1316U" localSheetId="0">#REF!,#REF!</definedName>
    <definedName name="V_ALL_SECTION_KEYWORDS_ISSR_208009916_1316U">#REF!,#REF!</definedName>
    <definedName name="V_ALL_SECTION_KEYWORDS_ISSR_208010032_13178" localSheetId="0">#REF!,#REF!</definedName>
    <definedName name="V_ALL_SECTION_KEYWORDS_ISSR_208010032_13178">#REF!,#REF!</definedName>
    <definedName name="V_ALL_SECTION_KEYWORDS_ISSR_208010032_136E" localSheetId="0">#REF!,#REF!</definedName>
    <definedName name="V_ALL_SECTION_KEYWORDS_ISSR_208010032_136E">#REF!,#REF!</definedName>
    <definedName name="V_ALL_SECTION_KEYWORDS_ISSR_208014620_136E" localSheetId="0">#REF!,#REF!</definedName>
    <definedName name="V_ALL_SECTION_KEYWORDS_ISSR_208014620_136E">#REF!,#REF!</definedName>
    <definedName name="V_ALL_SECTION_KEYWORDS_ISSR_208014620_13V" localSheetId="0">#REF!,#REF!</definedName>
    <definedName name="V_ALL_SECTION_KEYWORDS_ISSR_208014620_13V">#REF!,#REF!</definedName>
    <definedName name="V_ALL_SECTION_KEYWORDS_ISSR_208015997_1316U" localSheetId="0">#REF!,#REF!</definedName>
    <definedName name="V_ALL_SECTION_KEYWORDS_ISSR_208015997_1316U">#REF!,#REF!</definedName>
    <definedName name="V_ALL_SECTION_KEYWORDS_ISSR_208018143_13V" localSheetId="0">#REF!,#REF!</definedName>
    <definedName name="V_ALL_SECTION_KEYWORDS_ISSR_208018143_13V">#REF!,#REF!</definedName>
    <definedName name="V_ALL_SECTION_KEYWORDS_ISSR_208018361_13168" localSheetId="0">#REF!</definedName>
    <definedName name="V_ALL_SECTION_KEYWORDS_ISSR_208018361_13168">#REF!</definedName>
    <definedName name="V_ALL_SECTION_KEYWORDS_ISSR_208018361_1319" localSheetId="0">#REF!</definedName>
    <definedName name="V_ALL_SECTION_KEYWORDS_ISSR_208018361_1319">#REF!</definedName>
    <definedName name="V_ALL_SECTION_KEYWORDS_ISSR_208018361_131P" localSheetId="0">#REF!,#REF!</definedName>
    <definedName name="V_ALL_SECTION_KEYWORDS_ISSR_208018361_131P">#REF!,#REF!</definedName>
    <definedName name="V_ALL_SECTION_KEYWORDS_ISSR_208018361_136E" localSheetId="0">#REF!,#REF!</definedName>
    <definedName name="V_ALL_SECTION_KEYWORDS_ISSR_208018361_136E">#REF!,#REF!</definedName>
    <definedName name="V_ALL_SECTION_KEYWORDS_ISSR_208018457_136E" localSheetId="0">#REF!,#REF!</definedName>
    <definedName name="V_ALL_SECTION_KEYWORDS_ISSR_208018457_136E">#REF!,#REF!</definedName>
    <definedName name="V_ALL_SECTION_KEYWORDS_ISSR_208018457_13V" localSheetId="0">#REF!,#REF!</definedName>
    <definedName name="V_ALL_SECTION_KEYWORDS_ISSR_208018457_13V">#REF!,#REF!</definedName>
    <definedName name="V_ALL_SECTION_KEYWORDS_ISSR_208018497_131O" localSheetId="0">#REF!,#REF!</definedName>
    <definedName name="V_ALL_SECTION_KEYWORDS_ISSR_208018497_131O">#REF!,#REF!</definedName>
    <definedName name="V_ALL_SECTION_KEYWORDS_ISSR_208018550_1314" localSheetId="0">#REF!</definedName>
    <definedName name="V_ALL_SECTION_KEYWORDS_ISSR_208018550_1314">#REF!</definedName>
    <definedName name="V_ALL_SECTION_KEYWORDS_ISSR_208018550_1319" localSheetId="0">#REF!</definedName>
    <definedName name="V_ALL_SECTION_KEYWORDS_ISSR_208018550_1319">#REF!</definedName>
    <definedName name="V_ALL_SECTION_KEYWORDS_ISSR_208018550_131E" localSheetId="0">#REF!</definedName>
    <definedName name="V_ALL_SECTION_KEYWORDS_ISSR_208018550_131E">#REF!</definedName>
    <definedName name="V_ALL_SECTION_KEYWORDS_ISSR_208018550_13V" localSheetId="0">#REF!,#REF!</definedName>
    <definedName name="V_ALL_SECTION_KEYWORDS_ISSR_208018550_13V">#REF!,#REF!</definedName>
    <definedName name="V_ALL_SECTION_KEYWORDS_ISSR_208020716_131O" localSheetId="0">#REF!,#REF!</definedName>
    <definedName name="V_ALL_SECTION_KEYWORDS_ISSR_208020716_131O">#REF!,#REF!</definedName>
    <definedName name="V_ALL_SECTIONS_EQTY_200007870" localSheetId="0">#REF!,#REF!,#REF!,#REF!,#REF!,#REF!,#REF!,#REF!</definedName>
    <definedName name="V_ALL_SECTIONS_EQTY_200007870">#REF!,#REF!,#REF!,#REF!,#REF!,#REF!,#REF!,#REF!</definedName>
    <definedName name="V_ALL_SECTIONS_EQTY_200009970" localSheetId="0">#REF!,#REF!,#REF!,#REF!,#REF!,#REF!,#REF!,#REF!</definedName>
    <definedName name="V_ALL_SECTIONS_EQTY_200009970">#REF!,#REF!,#REF!,#REF!,#REF!,#REF!,#REF!,#REF!</definedName>
    <definedName name="V_ALL_SECTIONS_EQTY_200011172" localSheetId="0">#REF!,#REF!,#REF!,#REF!,#REF!,#REF!,#REF!,#REF!</definedName>
    <definedName name="V_ALL_SECTIONS_EQTY_200011172">#REF!,#REF!,#REF!,#REF!,#REF!,#REF!,#REF!,#REF!</definedName>
    <definedName name="V_ALL_SECTIONS_EQTY_200012492" localSheetId="0">#REF!,#REF!,#REF!,#REF!,#REF!,#REF!,#REF!,#REF!</definedName>
    <definedName name="V_ALL_SECTIONS_EQTY_200012492">#REF!,#REF!,#REF!,#REF!,#REF!,#REF!,#REF!,#REF!</definedName>
    <definedName name="V_ALL_SECTIONS_EQTY_200012735" localSheetId="0">#REF!,#REF!,#REF!,#REF!,#REF!,#REF!,#REF!,#REF!</definedName>
    <definedName name="V_ALL_SECTIONS_EQTY_200012735">#REF!,#REF!,#REF!,#REF!,#REF!,#REF!,#REF!,#REF!</definedName>
    <definedName name="V_ALL_SECTIONS_EQTY_200012909" localSheetId="0">#REF!,#REF!,#REF!,#REF!,#REF!,#REF!,#REF!,#REF!</definedName>
    <definedName name="V_ALL_SECTIONS_EQTY_200012909">#REF!,#REF!,#REF!,#REF!,#REF!,#REF!,#REF!,#REF!</definedName>
    <definedName name="V_ALL_SECTIONS_EQTY_200012913" localSheetId="0">#REF!,#REF!,#REF!,#REF!,#REF!,#REF!,#REF!,#REF!</definedName>
    <definedName name="V_ALL_SECTIONS_EQTY_200012913">#REF!,#REF!,#REF!,#REF!,#REF!,#REF!,#REF!,#REF!</definedName>
    <definedName name="V_ALL_SECTIONS_EQTY_200013037" localSheetId="0">#REF!,#REF!,#REF!,#REF!,#REF!,#REF!,#REF!,#REF!</definedName>
    <definedName name="V_ALL_SECTIONS_EQTY_200013037">#REF!,#REF!,#REF!,#REF!,#REF!,#REF!,#REF!,#REF!</definedName>
    <definedName name="V_ALL_SECTIONS_EQTY_200013142" localSheetId="0">#REF!,#REF!,#REF!,#REF!,#REF!,#REF!,#REF!,#REF!</definedName>
    <definedName name="V_ALL_SECTIONS_EQTY_200013142">#REF!,#REF!,#REF!,#REF!,#REF!,#REF!,#REF!,#REF!</definedName>
    <definedName name="V_ALL_SECTIONS_EQTY_200016087" localSheetId="0">#REF!,#REF!,#REF!,#REF!,#REF!,#REF!,#REF!,#REF!</definedName>
    <definedName name="V_ALL_SECTIONS_EQTY_200016087">#REF!,#REF!,#REF!,#REF!,#REF!,#REF!,#REF!,#REF!</definedName>
    <definedName name="V_ALL_SECTIONS_EQTY_200018245" localSheetId="0">#REF!,#REF!,#REF!,#REF!,#REF!,#REF!,#REF!,#REF!</definedName>
    <definedName name="V_ALL_SECTIONS_EQTY_200018245">#REF!,#REF!,#REF!,#REF!,#REF!,#REF!,#REF!,#REF!</definedName>
    <definedName name="V_ALL_SECTIONS_ISSR_208006103" localSheetId="0">#REF!,#REF!,#REF!,#REF!,#REF!,#REF!,#REF!,#REF!,#REF!,#REF!</definedName>
    <definedName name="V_ALL_SECTIONS_ISSR_208006103">#REF!,#REF!,#REF!,#REF!,#REF!,#REF!,#REF!,#REF!,#REF!,#REF!</definedName>
    <definedName name="V_ALL_SECTIONS_ISSR_208007694" localSheetId="0">#REF!,#REF!,#REF!,#REF!,#REF!,#REF!,#REF!,#REF!,#REF!,#REF!</definedName>
    <definedName name="V_ALL_SECTIONS_ISSR_208007694">#REF!,#REF!,#REF!,#REF!,#REF!,#REF!,#REF!,#REF!,#REF!,#REF!</definedName>
    <definedName name="V_ALL_SECTIONS_ISSR_208008548" localSheetId="0">#REF!,#REF!,#REF!,#REF!,#REF!,#REF!,#REF!,#REF!,#REF!,#REF!</definedName>
    <definedName name="V_ALL_SECTIONS_ISSR_208008548">#REF!,#REF!,#REF!,#REF!,#REF!,#REF!,#REF!,#REF!,#REF!,#REF!</definedName>
    <definedName name="V_ALL_SECTIONS_ISSR_208009486" localSheetId="0">#REF!,#REF!,#REF!,#REF!,#REF!,#REF!,#REF!,#REF!,#REF!,#REF!</definedName>
    <definedName name="V_ALL_SECTIONS_ISSR_208009486">#REF!,#REF!,#REF!,#REF!,#REF!,#REF!,#REF!,#REF!,#REF!,#REF!</definedName>
    <definedName name="V_ALL_SECTIONS_ISSR_208009698" localSheetId="0">#REF!,#REF!,#REF!,#REF!,#REF!,#REF!,#REF!,#REF!,#REF!</definedName>
    <definedName name="V_ALL_SECTIONS_ISSR_208009698">#REF!,#REF!,#REF!,#REF!,#REF!,#REF!,#REF!,#REF!,#REF!</definedName>
    <definedName name="V_ALL_SECTIONS_ISSR_208009912" localSheetId="0">#REF!,#REF!,#REF!,#REF!,#REF!,#REF!,#REF!,#REF!,#REF!,#REF!</definedName>
    <definedName name="V_ALL_SECTIONS_ISSR_208009912">#REF!,#REF!,#REF!,#REF!,#REF!,#REF!,#REF!,#REF!,#REF!,#REF!</definedName>
    <definedName name="V_ALL_SECTIONS_ISSR_208009916" localSheetId="0">#REF!,#REF!,#REF!,#REF!,#REF!,#REF!,#REF!,#REF!,#REF!</definedName>
    <definedName name="V_ALL_SECTIONS_ISSR_208009916">#REF!,#REF!,#REF!,#REF!,#REF!,#REF!,#REF!,#REF!,#REF!</definedName>
    <definedName name="V_ALL_SECTIONS_ISSR_208010083" localSheetId="0">#REF!,#REF!,#REF!,#REF!,#REF!,#REF!,#REF!,#REF!,#REF!,#REF!,#REF!</definedName>
    <definedName name="V_ALL_SECTIONS_ISSR_208010083">#REF!,#REF!,#REF!,#REF!,#REF!,#REF!,#REF!,#REF!,#REF!,#REF!,#REF!</definedName>
    <definedName name="V_ALL_SECTIONS_ISSR_208013035" localSheetId="0">#REF!,#REF!,#REF!,#REF!,#REF!,#REF!,#REF!,#REF!,#REF!,#REF!</definedName>
    <definedName name="V_ALL_SECTIONS_ISSR_208013035">#REF!,#REF!,#REF!,#REF!,#REF!,#REF!,#REF!,#REF!,#REF!,#REF!</definedName>
    <definedName name="V_ALL_SFUN" localSheetId="0">#REF!</definedName>
    <definedName name="V_ALL_SFUN">#REF!</definedName>
    <definedName name="V_ALL_SOGO" localSheetId="0">#REF!</definedName>
    <definedName name="V_ALL_SOGO">#REF!</definedName>
    <definedName name="V_ALL_STG" localSheetId="0">#REF!</definedName>
    <definedName name="V_ALL_STG">#REF!</definedName>
    <definedName name="V_ALL_TCOM" localSheetId="0">#REF!</definedName>
    <definedName name="V_ALL_TCOM">#REF!</definedName>
    <definedName name="V_ALL_YMM" localSheetId="0">#REF!</definedName>
    <definedName name="V_ALL_YMM">#REF!</definedName>
    <definedName name="V_KEYWORD_ISSR_208010032_OP_AUSTRA" localSheetId="0">#REF!</definedName>
    <definedName name="V_KEYWORD_ISSR_208010032_OP_AUSTRA">#REF!</definedName>
    <definedName name="V_KEYWORD_ISSR_208010032_OP_AUSTRIA" localSheetId="0">#REF!</definedName>
    <definedName name="V_KEYWORD_ISSR_208010032_OP_AUSTRIA">#REF!</definedName>
    <definedName name="V_KEYWORD_ISSR_208010032_OP_BEL" localSheetId="0">#REF!</definedName>
    <definedName name="V_KEYWORD_ISSR_208010032_OP_BEL">#REF!</definedName>
    <definedName name="V_KEYWORD_ISSR_208010032_OP_BRAZIL" localSheetId="0">#REF!</definedName>
    <definedName name="V_KEYWORD_ISSR_208010032_OP_BRAZIL">#REF!</definedName>
    <definedName name="V_KEYWORD_ISSR_208010032_OP_CANADA" localSheetId="0">#REF!</definedName>
    <definedName name="V_KEYWORD_ISSR_208010032_OP_CANADA">#REF!</definedName>
    <definedName name="V_KEYWORD_ISSR_208010032_OP_CEE" localSheetId="0">#REF!</definedName>
    <definedName name="V_KEYWORD_ISSR_208010032_OP_CEE">#REF!</definedName>
    <definedName name="V_KEYWORD_ISSR_208010032_OP_CHINA" localSheetId="0">#REF!</definedName>
    <definedName name="V_KEYWORD_ISSR_208010032_OP_CHINA">#REF!</definedName>
    <definedName name="V_KEYWORD_ISSR_208010032_OP_CONS" localSheetId="0">#REF!</definedName>
    <definedName name="V_KEYWORD_ISSR_208010032_OP_CONS">#REF!</definedName>
    <definedName name="V_KEYWORD_ISSR_208010032_OP_DEN" localSheetId="0">#REF!</definedName>
    <definedName name="V_KEYWORD_ISSR_208010032_OP_DEN">#REF!</definedName>
    <definedName name="V_KEYWORD_ISSR_208010032_OP_EU_EX_UK" localSheetId="0">#REF!</definedName>
    <definedName name="V_KEYWORD_ISSR_208010032_OP_EU_EX_UK">#REF!</definedName>
    <definedName name="V_KEYWORD_ISSR_208010032_OP_FIN" localSheetId="0">#REF!</definedName>
    <definedName name="V_KEYWORD_ISSR_208010032_OP_FIN">#REF!</definedName>
    <definedName name="V_KEYWORD_ISSR_208010032_OP_FRA" localSheetId="0">#REF!</definedName>
    <definedName name="V_KEYWORD_ISSR_208010032_OP_FRA">#REF!</definedName>
    <definedName name="V_KEYWORD_ISSR_208010032_OP_GER" localSheetId="0">#REF!</definedName>
    <definedName name="V_KEYWORD_ISSR_208010032_OP_GER">#REF!</definedName>
    <definedName name="V_KEYWORD_ISSR_208010032_OP_GOV" localSheetId="0">#REF!</definedName>
    <definedName name="V_KEYWORD_ISSR_208010032_OP_GOV">#REF!</definedName>
    <definedName name="V_KEYWORD_ISSR_208010032_OP_GRE" localSheetId="0">#REF!</definedName>
    <definedName name="V_KEYWORD_ISSR_208010032_OP_GRE">#REF!</definedName>
    <definedName name="V_KEYWORD_ISSR_208010032_OP_ICE" localSheetId="0">#REF!</definedName>
    <definedName name="V_KEYWORD_ISSR_208010032_OP_ICE">#REF!</definedName>
    <definedName name="V_KEYWORD_ISSR_208010032_OP_IND" localSheetId="0">#REF!</definedName>
    <definedName name="V_KEYWORD_ISSR_208010032_OP_IND">#REF!</definedName>
    <definedName name="V_KEYWORD_ISSR_208010032_OP_INDIA" localSheetId="0">#REF!</definedName>
    <definedName name="V_KEYWORD_ISSR_208010032_OP_INDIA">#REF!</definedName>
    <definedName name="V_KEYWORD_ISSR_208010032_OP_IRE" localSheetId="0">#REF!</definedName>
    <definedName name="V_KEYWORD_ISSR_208010032_OP_IRE">#REF!</definedName>
    <definedName name="V_KEYWORD_ISSR_208010032_OP_ITA" localSheetId="0">#REF!</definedName>
    <definedName name="V_KEYWORD_ISSR_208010032_OP_ITA">#REF!</definedName>
    <definedName name="V_KEYWORD_ISSR_208010032_OP_JAPAN" localSheetId="0">#REF!</definedName>
    <definedName name="V_KEYWORD_ISSR_208010032_OP_JAPAN">#REF!</definedName>
    <definedName name="V_KEYWORD_ISSR_208010032_OP_ME" localSheetId="0">#REF!</definedName>
    <definedName name="V_KEYWORD_ISSR_208010032_OP_ME">#REF!</definedName>
    <definedName name="V_KEYWORD_ISSR_208010032_OP_NETH" localSheetId="0">#REF!</definedName>
    <definedName name="V_KEYWORD_ISSR_208010032_OP_NETH">#REF!</definedName>
    <definedName name="V_KEYWORD_ISSR_208010032_OP_NOR" localSheetId="0">#REF!</definedName>
    <definedName name="V_KEYWORD_ISSR_208010032_OP_NOR">#REF!</definedName>
    <definedName name="V_KEYWORD_ISSR_208010032_OP_NZ" localSheetId="0">#REF!</definedName>
    <definedName name="V_KEYWORD_ISSR_208010032_OP_NZ">#REF!</definedName>
    <definedName name="V_KEYWORD_ISSR_208010032_OP_OTH_AEJ" localSheetId="0">#REF!</definedName>
    <definedName name="V_KEYWORD_ISSR_208010032_OP_OTH_AEJ">#REF!</definedName>
    <definedName name="V_KEYWORD_ISSR_208010032_OP_OTH_AM" localSheetId="0">#REF!</definedName>
    <definedName name="V_KEYWORD_ISSR_208010032_OP_OTH_AM">#REF!</definedName>
    <definedName name="V_KEYWORD_ISSR_208010032_OP_OTH_EMEA" localSheetId="0">#REF!</definedName>
    <definedName name="V_KEYWORD_ISSR_208010032_OP_OTH_EMEA">#REF!</definedName>
    <definedName name="V_KEYWORD_ISSR_208010032_OP_OTHER" localSheetId="0">#REF!</definedName>
    <definedName name="V_KEYWORD_ISSR_208010032_OP_OTHER">#REF!</definedName>
    <definedName name="V_KEYWORD_ISSR_208010032_OP_POR" localSheetId="0">#REF!</definedName>
    <definedName name="V_KEYWORD_ISSR_208010032_OP_POR">#REF!</definedName>
    <definedName name="V_KEYWORD_ISSR_208010032_OP_RUSSIA" localSheetId="0">#REF!</definedName>
    <definedName name="V_KEYWORD_ISSR_208010032_OP_RUSSIA">#REF!</definedName>
    <definedName name="V_KEYWORD_ISSR_208010032_OP_SK" localSheetId="0">#REF!</definedName>
    <definedName name="V_KEYWORD_ISSR_208010032_OP_SK">#REF!</definedName>
    <definedName name="V_KEYWORD_ISSR_208010032_OP_SPA" localSheetId="0">#REF!</definedName>
    <definedName name="V_KEYWORD_ISSR_208010032_OP_SPA">#REF!</definedName>
    <definedName name="V_KEYWORD_ISSR_208010032_OP_SWE" localSheetId="0">#REF!</definedName>
    <definedName name="V_KEYWORD_ISSR_208010032_OP_SWE">#REF!</definedName>
    <definedName name="V_KEYWORD_ISSR_208010032_OP_SWIT" localSheetId="0">#REF!</definedName>
    <definedName name="V_KEYWORD_ISSR_208010032_OP_SWIT">#REF!</definedName>
    <definedName name="V_KEYWORD_ISSR_208010032_OP_TOT_AM" localSheetId="0">#REF!</definedName>
    <definedName name="V_KEYWORD_ISSR_208010032_OP_TOT_AM">#REF!</definedName>
    <definedName name="V_KEYWORD_ISSR_208010032_OP_TOT_ASIA" localSheetId="0">#REF!</definedName>
    <definedName name="V_KEYWORD_ISSR_208010032_OP_TOT_ASIA">#REF!</definedName>
    <definedName name="V_KEYWORD_ISSR_208010032_OP_TOT_EMEA" localSheetId="0">#REF!</definedName>
    <definedName name="V_KEYWORD_ISSR_208010032_OP_TOT_EMEA">#REF!</definedName>
    <definedName name="V_KEYWORD_ISSR_208010032_OP_UK" localSheetId="0">#REF!</definedName>
    <definedName name="V_KEYWORD_ISSR_208010032_OP_UK">#REF!</definedName>
    <definedName name="V_KEYWORD_ISSR_208010032_OP_US" localSheetId="0">#REF!</definedName>
    <definedName name="V_KEYWORD_ISSR_208010032_OP_US">#REF!</definedName>
    <definedName name="V_KEYWORD_ISSR_208010032_SALES_DEN" localSheetId="0">#REF!</definedName>
    <definedName name="V_KEYWORD_ISSR_208010032_SALES_DEN">#REF!</definedName>
    <definedName name="V_KEYWORD_ISSR_208010032_SALES_FIN" localSheetId="0">#REF!</definedName>
    <definedName name="V_KEYWORD_ISSR_208010032_SALES_FIN">#REF!</definedName>
    <definedName name="V_KEYWORD_ISSR_208010032_SALES_ICE" localSheetId="0">#REF!</definedName>
    <definedName name="V_KEYWORD_ISSR_208010032_SALES_ICE">#REF!</definedName>
    <definedName name="vaaaaaavavv" hidden="1">#N/A</definedName>
    <definedName name="VAL" localSheetId="0">#REF!</definedName>
    <definedName name="VAL">#REF!</definedName>
    <definedName name="VAL_Q" localSheetId="0">#REF!</definedName>
    <definedName name="VAL_Q">#REF!</definedName>
    <definedName name="val_UD_index" localSheetId="0">#REF!</definedName>
    <definedName name="val_UD_index">#REF!</definedName>
    <definedName name="VALID_FORMATS" localSheetId="0">#REF!</definedName>
    <definedName name="VALID_FORMATS">#REF!</definedName>
    <definedName name="validate_Equity_Data" localSheetId="0">#REF!</definedName>
    <definedName name="validate_Equity_Data">#REF!</definedName>
    <definedName name="valmat" localSheetId="0">#REF!</definedName>
    <definedName name="valmat">#REF!</definedName>
    <definedName name="valor" localSheetId="0">#REF!</definedName>
    <definedName name="valor">#REF!</definedName>
    <definedName name="valu" localSheetId="0">#REF!</definedName>
    <definedName name="valu">#REF!</definedName>
    <definedName name="Valuation" localSheetId="0">#REF!</definedName>
    <definedName name="Valuation">#REF!</definedName>
    <definedName name="ValuationAdjustmentsOther">0</definedName>
    <definedName name="ValuationAdjustmentsValue">0</definedName>
    <definedName name="ValuationCellularValue">0</definedName>
    <definedName name="ValuationDebtAdjustment">0</definedName>
    <definedName name="ValuationDebtNet">0</definedName>
    <definedName name="ValuationDebtTotal">0</definedName>
    <definedName name="ValuationFirmValue">0</definedName>
    <definedName name="ValuationInvestments">0</definedName>
    <definedName name="ValuationMarketCapitalization">0</definedName>
    <definedName name="ValuationOtherValue">0</definedName>
    <definedName name="ValuationPagingValue">0</definedName>
    <definedName name="ValuationPE_Yield" localSheetId="0">#REF!,#REF!,#REF!,#REF!,#REF!,#REF!</definedName>
    <definedName name="ValuationPE_Yield">#REF!,#REF!,#REF!,#REF!,#REF!,#REF!</definedName>
    <definedName name="ValuationTelephoneValue">0</definedName>
    <definedName name="ValuationWirelessValue">0</definedName>
    <definedName name="Value_of_Equity" localSheetId="0">#REF!</definedName>
    <definedName name="Value_of_Equity">#REF!</definedName>
    <definedName name="Value_RNK_index" localSheetId="0">#REF!</definedName>
    <definedName name="Value_RNK_index">#REF!</definedName>
    <definedName name="Value_Score" localSheetId="0">#REF!</definedName>
    <definedName name="Value_Score">#REF!</definedName>
    <definedName name="values_are_primary" localSheetId="0">#REF!</definedName>
    <definedName name="values_are_primary">#REF!</definedName>
    <definedName name="vcapex00" localSheetId="0">#REF!</definedName>
    <definedName name="vcapex00">#REF!</definedName>
    <definedName name="vcapex01" localSheetId="0">#REF!</definedName>
    <definedName name="vcapex01">#REF!</definedName>
    <definedName name="vcapex96" localSheetId="0">#REF!</definedName>
    <definedName name="vcapex96">#REF!</definedName>
    <definedName name="vcapex97" localSheetId="0">#REF!</definedName>
    <definedName name="vcapex97">#REF!</definedName>
    <definedName name="vcapex98" localSheetId="0">#REF!</definedName>
    <definedName name="vcapex98">#REF!</definedName>
    <definedName name="vcapex99" localSheetId="0">#REF!</definedName>
    <definedName name="vcapex99">#REF!</definedName>
    <definedName name="vco20_PkgIncr" localSheetId="0">#REF!</definedName>
    <definedName name="vco20_PkgIncr">#REF!</definedName>
    <definedName name="VendorHcBgn" localSheetId="0">#REF!</definedName>
    <definedName name="VendorHcBgn">#REF!</definedName>
    <definedName name="VENTAS" localSheetId="0">#REF!,#REF!,#REF!</definedName>
    <definedName name="VENTAS">#REF!,#REF!,#REF!</definedName>
    <definedName name="ventaspres" localSheetId="0">#REF!</definedName>
    <definedName name="ventaspres">#REF!</definedName>
    <definedName name="Version" localSheetId="0">#REF!</definedName>
    <definedName name="Version">#REF!</definedName>
    <definedName name="viabEBITDA00" localSheetId="0">#REF!</definedName>
    <definedName name="viabEBITDA00">#REF!</definedName>
    <definedName name="viabEBITDA01" localSheetId="0">#REF!</definedName>
    <definedName name="viabEBITDA01">#REF!</definedName>
    <definedName name="viabEBITDA02" localSheetId="0">#REF!</definedName>
    <definedName name="viabEBITDA02">#REF!</definedName>
    <definedName name="viabEBITDA03" localSheetId="0">#REF!</definedName>
    <definedName name="viabEBITDA03">#REF!</definedName>
    <definedName name="viabEBITDA04" localSheetId="0">#REF!</definedName>
    <definedName name="viabEBITDA04">#REF!</definedName>
    <definedName name="viabEBITDA05" localSheetId="0">#REF!</definedName>
    <definedName name="viabEBITDA05">#REF!</definedName>
    <definedName name="viabEBITDA98" localSheetId="0">#REF!</definedName>
    <definedName name="viabEBITDA98">#REF!</definedName>
    <definedName name="viabEBITDA99" localSheetId="0">#REF!</definedName>
    <definedName name="viabEBITDA99">#REF!</definedName>
    <definedName name="viabFE00" localSheetId="0">#REF!</definedName>
    <definedName name="viabFE00">#REF!</definedName>
    <definedName name="viabFE01" localSheetId="0">#REF!</definedName>
    <definedName name="viabFE01">#REF!</definedName>
    <definedName name="viabFE98" localSheetId="0">#REF!</definedName>
    <definedName name="viabFE98">#REF!</definedName>
    <definedName name="viabFE99" localSheetId="0">#REF!</definedName>
    <definedName name="viabFE99">#REF!</definedName>
    <definedName name="viabMUSIC00" localSheetId="0">#REF!</definedName>
    <definedName name="viabMUSIC00">#REF!</definedName>
    <definedName name="viabMUSIC01" localSheetId="0">#REF!</definedName>
    <definedName name="viabMUSIC01">#REF!</definedName>
    <definedName name="viabMUSIC98" localSheetId="0">#REF!</definedName>
    <definedName name="viabMUSIC98">#REF!</definedName>
    <definedName name="viabMUSIC99" localSheetId="0">#REF!</definedName>
    <definedName name="viabMUSIC99">#REF!</definedName>
    <definedName name="viabONLINE00" localSheetId="0">#REF!</definedName>
    <definedName name="viabONLINE00">#REF!</definedName>
    <definedName name="viabONLINE01" localSheetId="0">#REF!</definedName>
    <definedName name="viabONLINE01">#REF!</definedName>
    <definedName name="viabONLINE02" localSheetId="0">#REF!</definedName>
    <definedName name="viabONLINE02">#REF!</definedName>
    <definedName name="viabONLINE03" localSheetId="0">#REF!</definedName>
    <definedName name="viabONLINE03">#REF!</definedName>
    <definedName name="viabONLINE04" localSheetId="0">#REF!</definedName>
    <definedName name="viabONLINE04">#REF!</definedName>
    <definedName name="viabONLINE98" localSheetId="0">#REF!</definedName>
    <definedName name="viabONLINE98">#REF!</definedName>
    <definedName name="viabONLINE99" localSheetId="0">#REF!</definedName>
    <definedName name="viabONLINE99">#REF!</definedName>
    <definedName name="viabOTHER00" localSheetId="0">#REF!</definedName>
    <definedName name="viabOTHER00">#REF!</definedName>
    <definedName name="viabOTHER01" localSheetId="0">#REF!</definedName>
    <definedName name="viabOTHER01">#REF!</definedName>
    <definedName name="viabOTHER98" localSheetId="0">#REF!</definedName>
    <definedName name="viabOTHER98">#REF!</definedName>
    <definedName name="viabOTHER99" localSheetId="0">#REF!</definedName>
    <definedName name="viabOTHER99">#REF!</definedName>
    <definedName name="viabOVER00" localSheetId="0">#REF!</definedName>
    <definedName name="viabOVER00">#REF!</definedName>
    <definedName name="viabOVER01" localSheetId="0">#REF!</definedName>
    <definedName name="viabOVER01">#REF!</definedName>
    <definedName name="viabOVER98" localSheetId="0">#REF!</definedName>
    <definedName name="viabOVER98">#REF!</definedName>
    <definedName name="viabOVER99" localSheetId="0">#REF!</definedName>
    <definedName name="viabOVER99">#REF!</definedName>
    <definedName name="viabPARKS00" localSheetId="0">#REF!</definedName>
    <definedName name="viabPARKS00">#REF!</definedName>
    <definedName name="viabPARKS01" localSheetId="0">#REF!</definedName>
    <definedName name="viabPARKS01">#REF!</definedName>
    <definedName name="viabPARKS98" localSheetId="0">#REF!</definedName>
    <definedName name="viabPARKS98">#REF!</definedName>
    <definedName name="viabPARKS99" localSheetId="0">#REF!</definedName>
    <definedName name="viabPARKS99">#REF!</definedName>
    <definedName name="viabPUB00" localSheetId="0">#REF!</definedName>
    <definedName name="viabPUB00">#REF!</definedName>
    <definedName name="viabPUB01" localSheetId="0">#REF!</definedName>
    <definedName name="viabPUB01">#REF!</definedName>
    <definedName name="viabPUB98" localSheetId="0">#REF!</definedName>
    <definedName name="viabPUB98">#REF!</definedName>
    <definedName name="viabPUB99" localSheetId="0">#REF!</definedName>
    <definedName name="viabPUB99">#REF!</definedName>
    <definedName name="viabSHOW00" localSheetId="0">#REF!</definedName>
    <definedName name="viabSHOW00">#REF!</definedName>
    <definedName name="viabSHOW01" localSheetId="0">#REF!</definedName>
    <definedName name="viabSHOW01">#REF!</definedName>
    <definedName name="viabSHOW98" localSheetId="0">#REF!</definedName>
    <definedName name="viabSHOW98">#REF!</definedName>
    <definedName name="viabSHOW99" localSheetId="0">#REF!</definedName>
    <definedName name="viabSHOW99">#REF!</definedName>
    <definedName name="viabSPELL00" localSheetId="0">#REF!</definedName>
    <definedName name="viabSPELL00">#REF!</definedName>
    <definedName name="viabSPELL01" localSheetId="0">#REF!</definedName>
    <definedName name="viabSPELL01">#REF!</definedName>
    <definedName name="viabSPELL98" localSheetId="0">#REF!</definedName>
    <definedName name="viabSPELL98">#REF!</definedName>
    <definedName name="viabSPELL99" localSheetId="0">#REF!</definedName>
    <definedName name="viabSPELL99">#REF!</definedName>
    <definedName name="viabSTAT00" localSheetId="0">#REF!</definedName>
    <definedName name="viabSTAT00">#REF!</definedName>
    <definedName name="viabSTAT01" localSheetId="0">#REF!</definedName>
    <definedName name="viabSTAT01">#REF!</definedName>
    <definedName name="viabSTAT98" localSheetId="0">#REF!</definedName>
    <definedName name="viabSTAT98">#REF!</definedName>
    <definedName name="viabSTAT99" localSheetId="0">#REF!</definedName>
    <definedName name="viabSTAT99">#REF!</definedName>
    <definedName name="viabVIDEO00" localSheetId="0">#REF!</definedName>
    <definedName name="viabVIDEO00">#REF!</definedName>
    <definedName name="viabVIDEO01" localSheetId="0">#REF!</definedName>
    <definedName name="viabVIDEO01">#REF!</definedName>
    <definedName name="viabVIDEO98" localSheetId="0">#REF!</definedName>
    <definedName name="viabVIDEO98">#REF!</definedName>
    <definedName name="viabVIDEO99" localSheetId="0">#REF!</definedName>
    <definedName name="viabVIDEO99">#REF!</definedName>
    <definedName name="VIDEO" localSheetId="0">#REF!</definedName>
    <definedName name="VIDEO">#REF!</definedName>
    <definedName name="video00" localSheetId="0">#REF!</definedName>
    <definedName name="video00">#REF!</definedName>
    <definedName name="videoEBITDA01" localSheetId="0">#REF!</definedName>
    <definedName name="videoEBITDA01">#REF!</definedName>
    <definedName name="vital_stat" localSheetId="0">#REF!</definedName>
    <definedName name="vital_stat">#REF!</definedName>
    <definedName name="VOL" localSheetId="0">#REF!</definedName>
    <definedName name="VOL">#REF!</definedName>
    <definedName name="VOX_NonE00" localSheetId="0">#REF!</definedName>
    <definedName name="VOX_NonE00">#REF!</definedName>
    <definedName name="vv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vv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" localSheetId="0" hidden="1">{#N/A,#N/A,FALSE,"Const";#N/A,#N/A,FALSE,"P&amp;L";#N/A,#N/A,FALSE,"Sale"}</definedName>
    <definedName name="w" hidden="1">{#N/A,#N/A,FALSE,"One Pager";#N/A,#N/A,FALSE,"Technical"}</definedName>
    <definedName name="w.forecast" localSheetId="0" hidden="1">{#N/A,#N/A,FALSE,"model"}</definedName>
    <definedName name="w.forecast" hidden="1">{#N/A,#N/A,FALSE,"model"}</definedName>
    <definedName name="WACC" localSheetId="0">#REF!</definedName>
    <definedName name="WACC">#REF!</definedName>
    <definedName name="WACC_fore" localSheetId="0">#REF!</definedName>
    <definedName name="WACC_fore">#REF!</definedName>
    <definedName name="WACC_P" localSheetId="0">#REF!</definedName>
    <definedName name="WACC_P">#REF!</definedName>
    <definedName name="WACC_P_1" localSheetId="0">#REF!</definedName>
    <definedName name="WACC_P_1">#REF!</definedName>
    <definedName name="WACC_P_8" localSheetId="0">#REF!</definedName>
    <definedName name="WACC_P_8">#REF!</definedName>
    <definedName name="wacc1" localSheetId="0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acc1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ages_incl_soc.costs" localSheetId="0">#REF!</definedName>
    <definedName name="Wages_incl_soc.costs">#REF!</definedName>
    <definedName name="warrant" localSheetId="0">#REF!</definedName>
    <definedName name="warrant">#REF!</definedName>
    <definedName name="WASOfullyDiluted" localSheetId="0">#REF!</definedName>
    <definedName name="WASOfullyDiluted">#REF!</definedName>
    <definedName name="WASOprimary" localSheetId="0">#REF!</definedName>
    <definedName name="WASOprimary">#REF!</definedName>
    <definedName name="watch_delta" localSheetId="0">#REF!</definedName>
    <definedName name="watch_delta">#REF!</definedName>
    <definedName name="watch_delta_sd" localSheetId="0">#REF!</definedName>
    <definedName name="watch_delta_sd">#REF!</definedName>
    <definedName name="watch_name" localSheetId="0">#REF!</definedName>
    <definedName name="watch_name">#REF!</definedName>
    <definedName name="watch_sd" localSheetId="0">#REF!</definedName>
    <definedName name="watch_sd">#REF!</definedName>
    <definedName name="watch_sign" localSheetId="0">#REF!</definedName>
    <definedName name="watch_sign">#REF!</definedName>
    <definedName name="wave1" localSheetId="0">#REF!</definedName>
    <definedName name="wave1">#REF!</definedName>
    <definedName name="wave2" localSheetId="0">#REF!</definedName>
    <definedName name="wave2">#REF!</definedName>
    <definedName name="wave3" localSheetId="0">#REF!</definedName>
    <definedName name="wave3">#REF!</definedName>
    <definedName name="wbh01m.BLinks">INDIRECT("FDSWMMA.XLM!mfs20.BHandler")</definedName>
    <definedName name="Wcapchgoth" localSheetId="0">#REF!</definedName>
    <definedName name="Wcapchgoth">#REF!</definedName>
    <definedName name="Wcapchng" localSheetId="0">#REF!</definedName>
    <definedName name="Wcapchng">#REF!</definedName>
    <definedName name="wdwdw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dwdw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eeks_in_qtr" localSheetId="0">#REF!</definedName>
    <definedName name="weeks_in_qtr">#REF!</definedName>
    <definedName name="weeks_in_year" localSheetId="0">#REF!</definedName>
    <definedName name="weeks_in_year">#REF!</definedName>
    <definedName name="wei_beta" localSheetId="0">#REF!</definedName>
    <definedName name="wei_beta">#REF!</definedName>
    <definedName name="wei_div" localSheetId="0">#REF!</definedName>
    <definedName name="wei_div">#REF!</definedName>
    <definedName name="wei_evebitda" localSheetId="0">#REF!</definedName>
    <definedName name="wei_evebitda">#REF!</definedName>
    <definedName name="wei_evsales" localSheetId="0">#REF!</definedName>
    <definedName name="wei_evsales">#REF!</definedName>
    <definedName name="wei_gear" localSheetId="0">#REF!</definedName>
    <definedName name="wei_gear">#REF!</definedName>
    <definedName name="wei_mv" localSheetId="0">#REF!</definedName>
    <definedName name="wei_mv">#REF!</definedName>
    <definedName name="wei_pb" localSheetId="0">#REF!</definedName>
    <definedName name="wei_pb">#REF!</definedName>
    <definedName name="wei_pcf" localSheetId="0">#REF!</definedName>
    <definedName name="wei_pcf">#REF!</definedName>
    <definedName name="wei_pe" localSheetId="0">#REF!</definedName>
    <definedName name="wei_pe">#REF!</definedName>
    <definedName name="wei_peg" localSheetId="0">#REF!</definedName>
    <definedName name="wei_peg">#REF!</definedName>
    <definedName name="wei_roa" localSheetId="0">#REF!</definedName>
    <definedName name="wei_roa">#REF!</definedName>
    <definedName name="wei_roce" localSheetId="0">#REF!</definedName>
    <definedName name="wei_roce">#REF!</definedName>
    <definedName name="wei_roe" localSheetId="0">#REF!</definedName>
    <definedName name="wei_roe">#REF!</definedName>
    <definedName name="wei_vfo" localSheetId="0">#REF!</definedName>
    <definedName name="wei_vfo">#REF!</definedName>
    <definedName name="wendy" localSheetId="0" hidden="1">{#N/A,#N/A,TRUE,"Financials";#N/A,#N/A,TRUE,"Operating Statistics";#N/A,#N/A,TRUE,"Capex &amp; Depreciation";#N/A,#N/A,TRUE,"Debt"}</definedName>
    <definedName name="wendy" hidden="1">{#N/A,#N/A,TRUE,"Financials";#N/A,#N/A,TRUE,"Operating Statistics";#N/A,#N/A,TRUE,"Capex &amp; Depreciation";#N/A,#N/A,TRUE,"Debt"}</definedName>
    <definedName name="wergqerrgqwergr" hidden="1">#N/A</definedName>
    <definedName name="west" localSheetId="0">#REF!</definedName>
    <definedName name="west">#REF!</definedName>
    <definedName name="WEuropeSales" localSheetId="0">#REF!</definedName>
    <definedName name="WEuropeSales">#REF!</definedName>
    <definedName name="WGT_PD1" localSheetId="0">#REF!</definedName>
    <definedName name="WGT_PD1">#REF!</definedName>
    <definedName name="WGT_PD2" localSheetId="0">#REF!</definedName>
    <definedName name="WGT_PD2">#REF!</definedName>
    <definedName name="WGT_PD3" localSheetId="0">#REF!</definedName>
    <definedName name="WGT_PD3">#REF!</definedName>
    <definedName name="whatisthis" localSheetId="0" hidden="1">{#N/A,#N/A,FALSE,"Summary";#N/A,#N/A,FALSE,"Projections";#N/A,#N/A,FALSE,"Mkt Mults";#N/A,#N/A,FALSE,"DCF";#N/A,#N/A,FALSE,"Accr Dil";#N/A,#N/A,FALSE,"PIC LBO";#N/A,#N/A,FALSE,"MULT10_4";#N/A,#N/A,FALSE,"CBI LBO"}</definedName>
    <definedName name="whatisthis" hidden="1">{#N/A,#N/A,FALSE,"Summary";#N/A,#N/A,FALSE,"Projections";#N/A,#N/A,FALSE,"Mkt Mults";#N/A,#N/A,FALSE,"DCF";#N/A,#N/A,FALSE,"Accr Dil";#N/A,#N/A,FALSE,"PIC LBO";#N/A,#N/A,FALSE,"MULT10_4";#N/A,#N/A,FALSE,"CBI LBO"}</definedName>
    <definedName name="whatisthissss" localSheetId="0" hidden="1">{#N/A,#N/A,FALSE,"IPO";#N/A,#N/A,FALSE,"DCF";#N/A,#N/A,FALSE,"LBO";#N/A,#N/A,FALSE,"MULT_VAL";#N/A,#N/A,FALSE,"Status Quo";#N/A,#N/A,FALSE,"Recap"}</definedName>
    <definedName name="whatisthissss" hidden="1">{#N/A,#N/A,FALSE,"IPO";#N/A,#N/A,FALSE,"DCF";#N/A,#N/A,FALSE,"LBO";#N/A,#N/A,FALSE,"MULT_VAL";#N/A,#N/A,FALSE,"Status Quo";#N/A,#N/A,FALSE,"Recap"}</definedName>
    <definedName name="whatisthisssss" localSheetId="0" hidden="1">{#N/A,#N/A,FALSE,"Summary";#N/A,#N/A,FALSE,"Projections";#N/A,#N/A,FALSE,"Mkt Mults";#N/A,#N/A,FALSE,"DCF";#N/A,#N/A,FALSE,"Accr Dil";#N/A,#N/A,FALSE,"PIC LBO";#N/A,#N/A,FALSE,"MULT10_4";#N/A,#N/A,FALSE,"CBI LBO"}</definedName>
    <definedName name="whatisthisssss" hidden="1">{#N/A,#N/A,FALSE,"Summary";#N/A,#N/A,FALSE,"Projections";#N/A,#N/A,FALSE,"Mkt Mults";#N/A,#N/A,FALSE,"DCF";#N/A,#N/A,FALSE,"Accr Dil";#N/A,#N/A,FALSE,"PIC LBO";#N/A,#N/A,FALSE,"MULT10_4";#N/A,#N/A,FALSE,"CBI LBO"}</definedName>
    <definedName name="wk" localSheetId="0">#REF!</definedName>
    <definedName name="wk">#REF!</definedName>
    <definedName name="wl_p1" localSheetId="0">#REF!</definedName>
    <definedName name="wl_p1">#REF!</definedName>
    <definedName name="wl_p3" localSheetId="0">#REF!</definedName>
    <definedName name="wl_p3">#REF!</definedName>
    <definedName name="wlessEUR" localSheetId="0">#REF!</definedName>
    <definedName name="wlessEUR">#REF!</definedName>
    <definedName name="wlessLA" localSheetId="0">#REF!</definedName>
    <definedName name="wlessLA">#REF!</definedName>
    <definedName name="wlessLA2" localSheetId="0">#REF!</definedName>
    <definedName name="wlessLA2">#REF!</definedName>
    <definedName name="Work_In_Progress_Beg" localSheetId="0">#REF!</definedName>
    <definedName name="Work_In_Progress_Beg">#REF!</definedName>
    <definedName name="Work_In_Progress_End" localSheetId="0">#REF!</definedName>
    <definedName name="Work_In_Progress_End">#REF!</definedName>
    <definedName name="workcap" localSheetId="0">#REF!</definedName>
    <definedName name="workcap">#REF!</definedName>
    <definedName name="WorkingCapitalChg" localSheetId="0">#REF!</definedName>
    <definedName name="WorkingCapitalChg">#REF!</definedName>
    <definedName name="WPI" localSheetId="0">#REF!</definedName>
    <definedName name="WPI">#REF!</definedName>
    <definedName name="Wrapper">#N/A</definedName>
    <definedName name="WrkBgn" localSheetId="0">#REF!</definedName>
    <definedName name="WrkBgn">#REF!</definedName>
    <definedName name="wrn.2._.pagers." localSheetId="0" hidden="1">{"Cover",#N/A,FALSE,"Cover";"Summary",#N/A,FALSE,"Summarpage"}</definedName>
    <definedName name="wrn.2._.pagers." hidden="1">{"Cover",#N/A,FALSE,"Cover";"Summary",#N/A,FALSE,"Summarpage"}</definedName>
    <definedName name="wrn.A." localSheetId="0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localSheetId="0" hidden="1">{#N/A,#N/A,FALSE,"A_D";#N/A,#N/A,FALSE,"WACC";#N/A,#N/A,FALSE,"DCF";#N/A,#N/A,FALSE,"A";#N/A,#N/A,FALSE,"LBO";#N/A,#N/A,FALSE,"C";#N/A,#N/A,FALSE,"impd";#N/A,#N/A,FALSE,"comps"}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localSheetId="0" hidden="1">{#N/A,#N/A,FALSE,"Debt Accr";#N/A,#N/A,FALSE,"Stock Accr";#N/A,#N/A,FALSE,"Debt Stock Accr"}</definedName>
    <definedName name="wrn.Accr_Dil." hidden="1">{#N/A,#N/A,FALSE,"Debt Accr";#N/A,#N/A,FALSE,"Stock Accr";#N/A,#N/A,FALSE,"Debt Stock Accr"}</definedName>
    <definedName name="wrn.AcqState." localSheetId="0" hidden="1">{#N/A,#N/A,TRUE,"Acq-Ass";#N/A,#N/A,TRUE,"Acq-IS";#N/A,#N/A,TRUE,"Acq-BS";#N/A,#N/A,TRUE,"Acq-CF"}</definedName>
    <definedName name="wrn.AcqState." hidden="1">{#N/A,#N/A,TRUE,"Acq-Ass";#N/A,#N/A,TRUE,"Acq-IS";#N/A,#N/A,TRUE,"Acq-BS";#N/A,#N/A,TRUE,"Acq-CF"}</definedName>
    <definedName name="wrn.Acquiror." localSheetId="0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Val." localSheetId="0" hidden="1">{#N/A,#N/A,FALSE,"Acq-Val";#N/A,#N/A,FALSE,"Acq-Mult Val"}</definedName>
    <definedName name="wrn.AcqVal." hidden="1">{#N/A,#N/A,FALSE,"Acq-Val";#N/A,#N/A,FALSE,"Acq-Mult Val"}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{#N/A,#N/A,FALSE,"Time Warner";#N/A,#N/A,FALSE,"Entertainment Group";#N/A,#N/A,FALSE,"EBITDA";#N/A,#N/A,FALSE,"Notes"}</definedName>
    <definedName name="wrn.All.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wrn.all._.gulp._.sheets." localSheetId="0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{#N/A,#N/A,FALSE,"puboff";#N/A,#N/A,FALSE,"financials";#N/A,#N/A,FALSE,"valuation";#N/A,#N/A,FALSE,"split"}</definedName>
    <definedName name="wrn.All._.Pages._London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_London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_comb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_comb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sheets." localSheetId="0" hidden="1">{#N/A,#N/A,TRUE,"MAIN FT TERM";#N/A,#N/A,TRUE,"MCI  FT TERM ";#N/A,#N/A,TRUE,"OC12 EQV"}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localSheetId="0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._Pages._comb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Pages._comb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_Models." localSheetId="0" hidden="1">{#N/A,#N/A,FALSE,"Summary";#N/A,#N/A,FALSE,"Projections";#N/A,#N/A,FALSE,"Mkt Mults";#N/A,#N/A,FALSE,"DCF";#N/A,#N/A,FALSE,"Accr Dil";#N/A,#N/A,FALSE,"PIC LBO";#N/A,#N/A,FALSE,"MULT10_4";#N/A,#N/A,FALSE,"CBI LBO"}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localSheetId="0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localSheetId="0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localSheetId="0" hidden="1">{#N/A,#N/A,FALSE,"AD_Purchase";#N/A,#N/A,FALSE,"Credit";#N/A,#N/A,FALSE,"PF Acquisition";#N/A,#N/A,FALSE,"PF Offering"}</definedName>
    <definedName name="wrn.AllModels." hidden="1">{#N/A,#N/A,FALSE,"AD_Purchase";#N/A,#N/A,FALSE,"Credit";#N/A,#N/A,FALSE,"PF Acquisition";#N/A,#N/A,FALSE,"PF Offering"}</definedName>
    <definedName name="wrn.allpages." localSheetId="0" hidden="1">{#N/A,#N/A,TRUE,"Historicals";#N/A,#N/A,TRUE,"Charts";#N/A,#N/A,TRUE,"Forecasts"}</definedName>
    <definedName name="wrn.allpages." hidden="1">{#N/A,#N/A,TRUE,"Historicals";#N/A,#N/A,TRUE,"Charts";#N/A,#N/A,TRUE,"Forecasts"}</definedName>
    <definedName name="wrn.Annual." localSheetId="0" hidden="1">{"Full annual",#N/A,FALSE,"Master"}</definedName>
    <definedName name="wrn.Annual." hidden="1">{"Full annual",#N/A,FALSE,"Master"}</definedName>
    <definedName name="wrn.Annual._.Operating._.Earnings." localSheetId="0" hidden="1">{"Annual 1996",#N/A,FALSE,"Ann-Op (Mng)";"Annual 1996",#N/A,FALSE,"Ann-Op (Rep)";"Operating Vs. Reported Earnings",#N/A,FALSE,"Rpt-Op Inc"}</definedName>
    <definedName name="wrn.Annual._.Operating._.Earnings." hidden="1">{"Annual 1996",#N/A,FALSE,"Ann-Op (Mng)";"Annual 1996",#N/A,FALSE,"Ann-Op (Rep)";"Operating Vs. Reported Earnings",#N/A,FALSE,"Rpt-Op Inc"}</definedName>
    <definedName name="wrn.Annual._.Operating._.Earnings1." localSheetId="0" hidden="1">{"Annual 1996",#N/A,FALSE,"Ann-Op (Mng)";"Annual 1996",#N/A,FALSE,"Ann-Op (Rep)";"Operating Vs. Reported Earnings",#N/A,FALSE,"Rpt-Op Inc"}</definedName>
    <definedName name="wrn.Annual._.Operating._.Earnings1." hidden="1">{"Annual 1996",#N/A,FALSE,"Ann-Op (Mng)";"Annual 1996",#N/A,FALSE,"Ann-Op (Rep)";"Operating Vs. Reported Earnings",#N/A,FALSE,"Rpt-Op Inc"}</definedName>
    <definedName name="wrn.ARPU._.composition." localSheetId="0" hidden="1">{#N/A,#N/A,FALSE,"Additional ARPU"}</definedName>
    <definedName name="wrn.ARPU._.composition." hidden="1">{#N/A,#N/A,FALSE,"Additional ARPU"}</definedName>
    <definedName name="wrn.Asia.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BalShtSum." localSheetId="0" hidden="1">{"balshtsum",#N/A,FALSE,"BalSht"}</definedName>
    <definedName name="wrn.BalShtSum." hidden="1">{"balshtsum",#N/A,FALSE,"BalSht"}</definedName>
    <definedName name="wrn.basics." localSheetId="0" hidden="1">{#N/A,#N/A,FALSE,"TSUM";#N/A,#N/A,FALSE,"shares";#N/A,#N/A,FALSE,"earnout";#N/A,#N/A,FALSE,"Heaty";#N/A,#N/A,FALSE,"self-tend";#N/A,#N/A,FALSE,"self-sum"}</definedName>
    <definedName name="wrn.basics." hidden="1">{#N/A,#N/A,FALSE,"TSUM";#N/A,#N/A,FALSE,"shares";#N/A,#N/A,FALSE,"earnout";#N/A,#N/A,FALSE,"Heaty";#N/A,#N/A,FALSE,"self-tend";#N/A,#N/A,FALSE,"self-sum"}</definedName>
    <definedName name="wrn.BS._.Print." localSheetId="0" hidden="1">{"BalanceSheets1",#N/A,FALSE,"input"}</definedName>
    <definedName name="wrn.BS._.Print." hidden="1">{"BalanceSheets1",#N/A,FALSE,"input"}</definedName>
    <definedName name="wrn.bullshit1." localSheetId="0" hidden="1">{#N/A,#N/A,FALSE,"Sheet1";#N/A,#N/A,FALSE,"Summary";#N/A,#N/A,FALSE,"proj1";#N/A,#N/A,FALSE,"proj2"}</definedName>
    <definedName name="wrn.bullshit1." hidden="1">{#N/A,#N/A,FALSE,"Sheet1";#N/A,#N/A,FALSE,"Summary";#N/A,#N/A,FALSE,"proj1";#N/A,#N/A,FALSE,"proj2"}</definedName>
    <definedName name="wrn.CFSum." localSheetId="0" hidden="1">{"cfsum",#N/A,FALSE,"CashFlow"}</definedName>
    <definedName name="wrn.CFSum." hidden="1">{"cfsum",#N/A,FALSE,"CashFlow"}</definedName>
    <definedName name="wrn.Client." localSheetId="0" hidden="1">{#N/A,#N/A,FALSE,"Bal. Sht.";#N/A,#N/A,FALSE,"Ann. Inc.";#N/A,#N/A,FALSE,"Quart. Inc."}</definedName>
    <definedName name="wrn.client." hidden="1">{"multiple",#N/A,FALSE,"client";"margins",#N/A,FALSE,"client";"data",#N/A,FALSE,"client"}</definedName>
    <definedName name="wrn.Client._.cfbs." localSheetId="0" hidden="1">{"client cfbs",#N/A,FALSE,"Client"}</definedName>
    <definedName name="wrn.Client._.cfbs." hidden="1">{"client cfbs",#N/A,FALSE,"Client"}</definedName>
    <definedName name="wrn.Client._.is." localSheetId="0" hidden="1">{"Client is",#N/A,FALSE,"Client"}</definedName>
    <definedName name="wrn.Client._.is." hidden="1">{"Client is",#N/A,FALSE,"Client"}</definedName>
    <definedName name="wrn.Client._.stats." localSheetId="0" hidden="1">{"Client stats",#N/A,FALSE,"Client"}</definedName>
    <definedName name="wrn.Client._.stats." hidden="1">{"Client stats",#N/A,FALSE,"Client"}</definedName>
    <definedName name="wrn.Client2." localSheetId="0" hidden="1">{#N/A,#N/A,FALSE,"Inc. St.";#N/A,#N/A,FALSE,"Bal. Sht."}</definedName>
    <definedName name="wrn.Client2." hidden="1">{#N/A,#N/A,FALSE,"Inc. St.";#N/A,#N/A,FALSE,"Bal. Sht."}</definedName>
    <definedName name="wrn.Client3." localSheetId="0" hidden="1">{"data",#N/A,FALSE,"client (3)";"margins",#N/A,FALSE,"client (3)";"multiple",#N/A,FALSE,"client (3)"}</definedName>
    <definedName name="wrn.Client3." hidden="1">{"data",#N/A,FALSE,"client (3)";"margins",#N/A,FALSE,"client (3)";"multiple",#N/A,FALSE,"client (3)"}</definedName>
    <definedName name="wrn.client4." localSheetId="0" hidden="1">{"multiple",#N/A,FALSE,"client (4)";"margins",#N/A,FALSE,"client (4)";"data",#N/A,FALSE,"client (4)"}</definedName>
    <definedName name="wrn.client4." hidden="1">{"multiple",#N/A,FALSE,"client (4)";"margins",#N/A,FALSE,"client (4)";"data",#N/A,FALSE,"client (4)"}</definedName>
    <definedName name="wrn.Combination." localSheetId="0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oResults." localSheetId="0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State." localSheetId="0" hidden="1">{#N/A,#N/A,FALSE,"Combo-Ass ";#N/A,#N/A,FALSE,"Combo-IS";#N/A,#N/A,FALSE,"Combo-BS";#N/A,#N/A,FALSE,"Combo-CF"}</definedName>
    <definedName name="wrn.ComboState." hidden="1">{#N/A,#N/A,FALSE,"Combo-Ass ";#N/A,#N/A,FALSE,"Combo-IS";#N/A,#N/A,FALSE,"Combo-BS";#N/A,#N/A,FALSE,"Combo-CF"}</definedName>
    <definedName name="wrn.Complete.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_.Report." localSheetId="0" hidden="1">{"A",#N/A,FALSE,"Scenario Control";"A",#N/A,FALSE,"Executive Summary";"A",#N/A,FALSE,"P&amp;L";"B",#N/A,FALSE,"P&amp;L";"A",#N/A,FALSE,"BalanceSheet";"B",#N/A,FALSE,"BalanceSheet";"A",#N/A,FALSE,"CashFlow";"A",#N/A,FALSE,"Ratios";"A",#N/A,FALSE,"DCF";"A",#N/A,FALSE,"WACC";"A",#N/A,FALSE,"P&amp;VAssumpts";"A",#N/A,FALSE,"Depr-Capex";"A",#N/A,FALSE,"SHF";"A",#N/A,FALSE,"Debt";"A",#N/A,FALSE,"Working Capital";"A",#N/A,FALSE,"Other Assumptions";"A",#N/A,FALSE,"Regulated Price";"B",#N/A,FALSE,"Regulated Price";"A",#N/A,FALSE,"BG Investment";"A",#N/A,FALSE,"Appendix"}</definedName>
    <definedName name="wrn.Complete._.Report." hidden="1">{"A",#N/A,FALSE,"Scenario Control";"A",#N/A,FALSE,"Executive Summary";"A",#N/A,FALSE,"P&amp;L";"B",#N/A,FALSE,"P&amp;L";"A",#N/A,FALSE,"BalanceSheet";"B",#N/A,FALSE,"BalanceSheet";"A",#N/A,FALSE,"CashFlow";"A",#N/A,FALSE,"Ratios";"A",#N/A,FALSE,"DCF";"A",#N/A,FALSE,"WACC";"A",#N/A,FALSE,"P&amp;VAssumpts";"A",#N/A,FALSE,"Depr-Capex";"A",#N/A,FALSE,"SHF";"A",#N/A,FALSE,"Debt";"A",#N/A,FALSE,"Working Capital";"A",#N/A,FALSE,"Other Assumptions";"A",#N/A,FALSE,"Regulated Price";"B",#N/A,FALSE,"Regulated Price";"A",#N/A,FALSE,"BG Investment";"A",#N/A,FALSE,"Appendix"}</definedName>
    <definedName name="wrn.CompleteReport." localSheetId="0" hidden="1">{"A",#N/A,FALSE,"Scenario Control";"A",#N/A,FALSE,"Executive Summary";"A",#N/A,FALSE,"P&amp;L";"B",#N/A,FALSE,"P&amp;L";"A",#N/A,FALSE,"BalanceSheet";"B",#N/A,FALSE,"BalanceSheet";"A",#N/A,FALSE,"CashFlow";"A",#N/A,FALSE,"Ratios";"A",#N/A,FALSE,"DCF";"A",#N/A,FALSE,"WACC";"A",#N/A,FALSE,"P&amp;VAssumpts";"A",#N/A,FALSE,"Depr-Capex";"A",#N/A,FALSE,"SHF";"A",#N/A,FALSE,"Debt";"A",#N/A,FALSE,"Working Capital";"A",#N/A,FALSE,"Other Assumptions";"A",#N/A,FALSE,"Regulated Price";"B",#N/A,FALSE,"Regulated Price";"A",#N/A,FALSE,"BG Investment";"A",#N/A,FALSE,"Appendix"}</definedName>
    <definedName name="wrn.CompleteReport." hidden="1">{"A",#N/A,FALSE,"Scenario Control";"A",#N/A,FALSE,"Executive Summary";"A",#N/A,FALSE,"P&amp;L";"B",#N/A,FALSE,"P&amp;L";"A",#N/A,FALSE,"BalanceSheet";"B",#N/A,FALSE,"BalanceSheet";"A",#N/A,FALSE,"CashFlow";"A",#N/A,FALSE,"Ratios";"A",#N/A,FALSE,"DCF";"A",#N/A,FALSE,"WACC";"A",#N/A,FALSE,"P&amp;VAssumpts";"A",#N/A,FALSE,"Depr-Capex";"A",#N/A,FALSE,"SHF";"A",#N/A,FALSE,"Debt";"A",#N/A,FALSE,"Working Capital";"A",#N/A,FALSE,"Other Assumptions";"A",#N/A,FALSE,"Regulated Price";"B",#N/A,FALSE,"Regulated Price";"A",#N/A,FALSE,"BG Investment";"A",#N/A,FALSE,"Appendix"}</definedName>
    <definedName name="wrn.CONSOLIDATION." localSheetId="0" hidden="1">{"PAGE1",#N/A,FALSE,"Consolidation";"PAGE2",#N/A,FALSE,"Consolidation";"PAGE3",#N/A,FALSE,"Consolidation";"PAGE4",#N/A,FALSE,"Consolidation";"PAGE5",#N/A,FALSE,"Consolidation";"PAGE6",#N/A,FALSE,"Consolidation";"PAGE7",#N/A,FALSE,"Consolidation"}</definedName>
    <definedName name="wrn.CONSOLIDATION." hidden="1">{"PAGE1",#N/A,FALSE,"Consolidation";"PAGE2",#N/A,FALSE,"Consolidation";"PAGE3",#N/A,FALSE,"Consolidation";"PAGE4",#N/A,FALSE,"Consolidation";"PAGE5",#N/A,FALSE,"Consolidation";"PAGE6",#N/A,FALSE,"Consolidation";"PAGE7",#N/A,FALSE,"Consolidation"}</definedName>
    <definedName name="wrn.contribution." localSheetId="0" hidden="1">{#N/A,#N/A,FALSE,"Contribution Analysis"}</definedName>
    <definedName name="wrn.contribution." hidden="1">{#N/A,#N/A,FALSE,"Contribution Analysis"}</definedName>
    <definedName name="wrn.Cover." localSheetId="0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sc." localSheetId="0" hidden="1">{"orixcsc",#N/A,FALSE,"ORIX CSC";"orixcsc2",#N/A,FALSE,"ORIX CSC"}</definedName>
    <definedName name="wrn.csc." hidden="1">{"orixcsc",#N/A,FALSE,"ORIX CSC";"orixcsc2",#N/A,FALSE,"ORIX CSC"}</definedName>
    <definedName name="wrn.csc2." localSheetId="0" hidden="1">{#N/A,#N/A,FALSE,"ORIX CSC"}</definedName>
    <definedName name="wrn.csc2." hidden="1">{#N/A,#N/A,FALSE,"ORIX CSC"}</definedName>
    <definedName name="wrn.database." localSheetId="0" hidden="1">{"subs",#N/A,FALSE,"database ";"proportional",#N/A,FALSE,"database "}</definedName>
    <definedName name="wrn.database." hidden="1">{"subs",#N/A,FALSE,"database ";"proportional",#N/A,FALSE,"database "}</definedName>
    <definedName name="wrn.dcf." localSheetId="0" hidden="1">{"mgmt forecast",#N/A,FALSE,"Mgmt Forecast";"dcf table",#N/A,FALSE,"Mgmt Forecast";"sensitivity",#N/A,FALSE,"Mgmt Forecast";"table inputs",#N/A,FALSE,"Mgmt Forecast";"calculations",#N/A,FALSE,"Mgmt Forecast"}</definedName>
    <definedName name="wrn.dcf." hidden="1">{"mgmt forecast",#N/A,FALSE,"Mgmt Forecast";"dcf table",#N/A,FALSE,"Mgmt Forecast";"sensitivity",#N/A,FALSE,"Mgmt Forecast";"table inputs",#N/A,FALSE,"Mgmt Forecast";"calculations",#N/A,FALSE,"Mgmt Forecast"}</definedName>
    <definedName name="wrn.Detail._.income._.and._.expense." localSheetId="0" hidden="1">{#N/A,#N/A,TRUE,"Assumptions";#N/A,#N/A,TRUE,"Revenue &amp; Direct Expense";#N/A,#N/A,TRUE,"Indirect Expense"}</definedName>
    <definedName name="wrn.Detail._.income._.and._.expense." hidden="1">{#N/A,#N/A,TRUE,"Assumptions";#N/A,#N/A,TRUE,"Revenue &amp; Direct Expense";#N/A,#N/A,TRUE,"Indirect Expense"}</definedName>
    <definedName name="wrn.dir." localSheetId="0" hidden="1">{#N/A,#N/A,FALSE,"Dir. Marketing_Summary";#N/A,#N/A,FALSE,"Infolink";#N/A,#N/A,FALSE,"Direct";#N/A,#N/A,FALSE,"Med_Marketing";#N/A,#N/A,FALSE,"Dimac_1";#N/A,#N/A,FALSE,"Dimac_2";#N/A,#N/A,FALSE,"Vantage";#N/A,#N/A,FALSE,"Tomahawk";#N/A,#N/A,FALSE,"BofA";#N/A,#N/A,FALSE,"Epsilon";#N/A,#N/A,FALSE,"Epsilon"}</definedName>
    <definedName name="wrn.dir." hidden="1">{#N/A,#N/A,FALSE,"Dir. Marketing_Summary";#N/A,#N/A,FALSE,"Infolink";#N/A,#N/A,FALSE,"Direct";#N/A,#N/A,FALSE,"Med_Marketing";#N/A,#N/A,FALSE,"Dimac_1";#N/A,#N/A,FALSE,"Dimac_2";#N/A,#N/A,FALSE,"Vantage";#N/A,#N/A,FALSE,"Tomahawk";#N/A,#N/A,FALSE,"BofA";#N/A,#N/A,FALSE,"Epsilon";#N/A,#N/A,FALSE,"Epsilon"}</definedName>
    <definedName name="wrn.Earnings._.Model.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PS._.print." localSheetId="0" hidden="1">{"EPS1",#N/A,FALSE,"merger"}</definedName>
    <definedName name="wrn.EPS._.print." hidden="1">{"EPS1",#N/A,FALSE,"merger"}</definedName>
    <definedName name="wrn.Europe." localSheetId="0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xternal." localSheetId="0" hidden="1">{"External_Annual_Income",#N/A,FALSE,"External";"External_Quarterly_Income",#N/A,FALSE,"External"}</definedName>
    <definedName name="wrn.External." hidden="1">{"External_Annual_Income",#N/A,FALSE,"External";"External_Quarterly_Income",#N/A,FALSE,"External"}</definedName>
    <definedName name="wrn.external.2" localSheetId="0" hidden="1">{"External_Annual_Income",#N/A,FALSE,"External";"External_Quarterly_Income",#N/A,FALSE,"External"}</definedName>
    <definedName name="wrn.external.2" hidden="1">{"External_Annual_Income",#N/A,FALSE,"External";"External_Quarterly_Income",#N/A,FALSE,"External"}</definedName>
    <definedName name="wrn.FCB." localSheetId="0" hidden="1">{"FCB_ALL",#N/A,FALSE,"FCB"}</definedName>
    <definedName name="wrn.FCB." hidden="1">{"FCB_ALL",#N/A,FALSE,"FCB"}</definedName>
    <definedName name="wrn.fcb2" localSheetId="0" hidden="1">{"FCB_ALL",#N/A,FALSE,"FCB"}</definedName>
    <definedName name="wrn.fcb2" hidden="1">{"FCB_ALL",#N/A,FALSE,"FCB"}</definedName>
    <definedName name="wrn.Filter." localSheetId="0" hidden="1">{#N/A,#N/A,FALSE,"Assump2";#N/A,#N/A,FALSE,"Income2";#N/A,#N/A,FALSE,"Balance2";#N/A,#N/A,FALSE,"DCF Filter";#N/A,#N/A,FALSE,"Trans Assump2";#N/A,#N/A,FALSE,"Combined Income2";#N/A,#N/A,FALSE,"Combined Balance2"}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l._.Copy." localSheetId="0" hidden="1">{#N/A,#N/A,TRUE,"Assumptions";#N/A,#N/A,TRUE,"Financial  Statements";#N/A,#N/A,TRUE,"Unl. Free CF Valuation ";#N/A,#N/A,TRUE,"Funding Schedule";#N/A,#N/A,TRUE,"High Yield &amp; Equity Schedule"}</definedName>
    <definedName name="wrn.Final._.Copy." hidden="1">{#N/A,#N/A,TRUE,"Assumptions";#N/A,#N/A,TRUE,"Financial  Statements";#N/A,#N/A,TRUE,"Unl. Free CF Valuation ";#N/A,#N/A,TRUE,"Funding Schedule";#N/A,#N/A,TRUE,"High Yield &amp; Equity Schedule"}</definedName>
    <definedName name="wrn.Financial." localSheetId="0" hidden="1">{"IncStmt",#N/A,FALSE,"IncStmt";"BalSht",#N/A,FALSE,"BalSht";"IncStmtDet",#N/A,FALSE,"IncStmt";"CashFlow",#N/A,FALSE,"CashFlow";"Ratio",#N/A,FALSE,"Ratio Analysis";"GrMarg",#N/A,FALSE,"IncStmt"}</definedName>
    <definedName name="wrn.Financial." hidden="1">{"IncStmt",#N/A,FALSE,"IncStmt";"BalSht",#N/A,FALSE,"BalSht";"IncStmtDet",#N/A,FALSE,"IncStmt";"CashFlow",#N/A,FALSE,"CashFlow";"Ratio",#N/A,FALSE,"Ratio Analysis";"GrMarg",#N/A,FALSE,"IncStmt"}</definedName>
    <definedName name="wrn.Financials." localSheetId="0" hidden="1">{"Overview",#N/A,FALSE,"Overview";"Overview",#N/A,FALSE,"Classic Qwest"}</definedName>
    <definedName name="wrn.Financials." hidden="1">{"Overview",#N/A,FALSE,"Overview";"Overview",#N/A,FALSE,"Classic Qwest"}</definedName>
    <definedName name="wrn.first2." localSheetId="0" hidden="1">{#N/A,#N/A,FALSE,"sum-don";#N/A,#N/A,FALSE,"inc-don"}</definedName>
    <definedName name="wrn.first2." hidden="1">{#N/A,#N/A,FALSE,"sum-don";#N/A,#N/A,FALSE,"inc-don"}</definedName>
    <definedName name="wrn.first3." localSheetId="0" hidden="1">{#N/A,#N/A,FALSE,"Summary";#N/A,#N/A,FALSE,"proj1";#N/A,#N/A,FALSE,"proj2"}</definedName>
    <definedName name="wrn.first3." hidden="1">{#N/A,#N/A,FALSE,"Summary";#N/A,#N/A,FALSE,"proj1";#N/A,#N/A,FALSE,"proj2"}</definedName>
    <definedName name="wrn.first4." localSheetId="0" hidden="1">{#N/A,#N/A,FALSE,"Summary";#N/A,#N/A,FALSE,"proj1";#N/A,#N/A,FALSE,"proj2";#N/A,#N/A,FALSE,"DCF"}</definedName>
    <definedName name="wrn.first4." hidden="1">{#N/A,#N/A,FALSE,"Summary";#N/A,#N/A,FALSE,"proj1";#N/A,#N/A,FALSE,"proj2";#N/A,#N/A,FALSE,"DCF"}</definedName>
    <definedName name="wrn.forecast." localSheetId="0" hidden="1">{#N/A,#N/A,FALSE,"model"}</definedName>
    <definedName name="wrn.forecast." hidden="1">{#N/A,#N/A,FALSE,"model"}</definedName>
    <definedName name="wrn.Forecast._.Q1.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1.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localSheetId="0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assumptions." localSheetId="0" hidden="1">{#N/A,#N/A,FALSE,"model"}</definedName>
    <definedName name="wrn.forecastassumptions." hidden="1">{#N/A,#N/A,FALSE,"model"}</definedName>
    <definedName name="wrn.forecastROIC." localSheetId="0" hidden="1">{#N/A,#N/A,FALSE,"model"}</definedName>
    <definedName name="wrn.forecastROIC." hidden="1">{#N/A,#N/A,FALSE,"model"}</definedName>
    <definedName name="wrn.Full._.Financials." localSheetId="0" hidden="1">{#N/A,#N/A,TRUE,"Financials";#N/A,#N/A,TRUE,"Operating Statistics";#N/A,#N/A,TRUE,"Capex &amp; Depreciation";#N/A,#N/A,TRUE,"Debt"}</definedName>
    <definedName name="wrn.Full._.Financials." hidden="1">{#N/A,#N/A,TRUE,"Financials";#N/A,#N/A,TRUE,"Operating Statistics";#N/A,#N/A,TRUE,"Capex &amp; Depreciation";#N/A,#N/A,TRUE,"Debt"}</definedName>
    <definedName name="wrn.full._.financials1." localSheetId="0" hidden="1">{#N/A,#N/A,TRUE,"Financials";#N/A,#N/A,TRUE,"Operating Statistics";#N/A,#N/A,TRUE,"Capex &amp; Depreciation";#N/A,#N/A,TRUE,"Debt"}</definedName>
    <definedName name="wrn.full._.financials1." hidden="1">{#N/A,#N/A,TRUE,"Financials";#N/A,#N/A,TRUE,"Operating Statistics";#N/A,#N/A,TRUE,"Capex &amp; Depreciation";#N/A,#N/A,TRUE,"Debt"}</definedName>
    <definedName name="wrn.Full._.Model." localSheetId="0" hidden="1">{"P&amp;L",#N/A,FALSE,"P&amp;LPlan";"Cashflow",#N/A,FALSE,"Cash Flow";"Bal Sht",#N/A,FALSE,"Bal Sht";"Revenue",#N/A,FALSE,"Revenue";"Capital",#N/A,FALSE,"Capital";"Assumptions",#N/A,FALSE,"Assumptions";"G&amp;A",#N/A,FALSE,"G&amp;A";"Sales",#N/A,FALSE,"Sales";"Mktg",#N/A,FALSE,"Mktg";"R&amp;D",#N/A,FALSE,"R&amp;D";"Ttl Svc Cost",#N/A,FALSE,"TotalSvcCost";"Tech Sppt",#N/A,FALSE,"Tech Support";"Consulting",#N/A,FALSE,"Consulting";"Training",#N/A,FALSE,"Training"}</definedName>
    <definedName name="wrn.Full._.Model." hidden="1">{"P&amp;L",#N/A,FALSE,"P&amp;LPlan";"Cashflow",#N/A,FALSE,"Cash Flow";"Bal Sht",#N/A,FALSE,"Bal Sht";"Revenue",#N/A,FALSE,"Revenue";"Capital",#N/A,FALSE,"Capital";"Assumptions",#N/A,FALSE,"Assumptions";"G&amp;A",#N/A,FALSE,"G&amp;A";"Sales",#N/A,FALSE,"Sales";"Mktg",#N/A,FALSE,"Mktg";"R&amp;D",#N/A,FALSE,"R&amp;D";"Ttl Svc Cost",#N/A,FALSE,"TotalSvcCost";"Tech Sppt",#N/A,FALSE,"Tech Support";"Consulting",#N/A,FALSE,"Consulting";"Training",#N/A,FALSE,"Training"}</definedName>
    <definedName name="wrn.Full._.report." localSheetId="0" hidden="1">{"Full annual",#N/A,FALSE,"Master";"P and L halfyearly",#N/A,FALSE,"Master";"Underlying halfyearly",#N/A,FALSE,"Master"}</definedName>
    <definedName name="wrn.Full._.Report." hidden="1">{#N/A,#N/A,FALSE,"COVER";#N/A,#N/A,FALSE,"VALUATION";#N/A,#N/A,FALSE,"FORECAST";#N/A,#N/A,FALSE,"FY ANALYSIS ";#N/A,#N/A,FALSE," HY ANALYSIS"}</definedName>
    <definedName name="wrn.gastos." localSheetId="0" hidden="1">{#N/A,#N/A,FALSE,"PERSONAL";#N/A,#N/A,FALSE,"explotación";#N/A,#N/A,FALSE,"generales"}</definedName>
    <definedName name="wrn.gastos." hidden="1">{#N/A,#N/A,FALSE,"PERSONAL";#N/A,#N/A,FALSE,"explotación";#N/A,#N/A,FALSE,"generales"}</definedName>
    <definedName name="wrn.HEAT." localSheetId="0" hidden="1">{#N/A,#N/A,FALSE,"Heat";#N/A,#N/A,FALSE,"DCF";#N/A,#N/A,FALSE,"LBO";#N/A,#N/A,FALSE,"A";#N/A,#N/A,FALSE,"C";#N/A,#N/A,FALSE,"impd";#N/A,#N/A,FALSE,"Accr-Dilu"}</definedName>
    <definedName name="wrn.HEAT." hidden="1">{#N/A,#N/A,FALSE,"Heat";#N/A,#N/A,FALSE,"DCF";#N/A,#N/A,FALSE,"LBO";#N/A,#N/A,FALSE,"A";#N/A,#N/A,FALSE,"C";#N/A,#N/A,FALSE,"impd";#N/A,#N/A,FALSE,"Accr-Dilu"}</definedName>
    <definedName name="wrn.history." localSheetId="0" hidden="1">{#N/A,#N/A,FALSE,"model"}</definedName>
    <definedName name="wrn.history." hidden="1">{#N/A,#N/A,FALSE,"model"}</definedName>
    <definedName name="wrn.histROIC." localSheetId="0" hidden="1">{#N/A,#N/A,FALSE,"model"}</definedName>
    <definedName name="wrn.histROIC." hidden="1">{#N/A,#N/A,FALSE,"model"}</definedName>
    <definedName name="wrn.Hydraulic." localSheetId="0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localSheetId="0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mport._.figures." localSheetId="0" hidden="1">{"reports",#N/A,FALSE,"Balance Sheet"}</definedName>
    <definedName name="wrn.Import._.figures." hidden="1">{"reports",#N/A,FALSE,"Balance Sheet"}</definedName>
    <definedName name="wrn.Income._.Statement." localSheetId="0" hidden="1">{#N/A,#N/A,FALSE,"Report Print"}</definedName>
    <definedName name="wrn.Income._.Statement." hidden="1">{#N/A,#N/A,FALSE,"Report Print"}</definedName>
    <definedName name="wrn.Income._.Stmt." localSheetId="0" hidden="1">{"Income Stmt",#N/A,FALSE,"Model"}</definedName>
    <definedName name="wrn.Income._.Stmt." hidden="1">{"Income Stmt",#N/A,FALSE,"Model"}</definedName>
    <definedName name="wrn.IncStmt." localSheetId="0" hidden="1">{"gr_margin",#N/A,FALSE,"IncStmt";"incstmt",#N/A,FALSE,"IncStmt";"incstmtdet",#N/A,FALSE,"IncStmt"}</definedName>
    <definedName name="wrn.IncStmt." hidden="1">{"gr_margin",#N/A,FALSE,"IncStmt";"incstmt",#N/A,FALSE,"IncStmt";"incstmtdet",#N/A,FALSE,"IncStmt"}</definedName>
    <definedName name="wrn.Industry.xls." localSheetId="0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greso." localSheetId="0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localSheetId="0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localSheetId="0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nternal._.is." localSheetId="0" hidden="1">{"Internal is",#N/A,FALSE,"Model"}</definedName>
    <definedName name="wrn.Internal._.is." hidden="1">{"Internal is",#N/A,FALSE,"Model"}</definedName>
    <definedName name="wrn.international." localSheetId="0" hidden="1">{"sweden",#N/A,FALSE,"Sweden";"germany",#N/A,FALSE,"Germany";"portugal",#N/A,FALSE,"Portugal";"belgium",#N/A,FALSE,"Belgium";"japan",#N/A,FALSE,"Japan ";"italy",#N/A,FALSE,"Italy";"spain",#N/A,FALSE,"Spain";"korea",#N/A,FALSE,"Korea"}</definedName>
    <definedName name="wrn.international." hidden="1">{"sweden",#N/A,FALSE,"Sweden";"germany",#N/A,FALSE,"Germany";"portugal",#N/A,FALSE,"Portugal";"belgium",#N/A,FALSE,"Belgium";"japan",#N/A,FALSE,"Japan ";"italy",#N/A,FALSE,"Italy";"spain",#N/A,FALSE,"Spain";"korea",#N/A,FALSE,"Korea"}</definedName>
    <definedName name="wrn.IPIX." localSheetId="0" hidden="1">{#N/A,#N/A,FALSE,"Report Print"}</definedName>
    <definedName name="wrn.IPIX." hidden="1">{#N/A,#N/A,FALSE,"Report Print"}</definedName>
    <definedName name="wrn.IPO._.Valuation." localSheetId="0" hidden="1">{"assumptions",#N/A,FALSE,"Scenario 1";"valuation",#N/A,FALSE,"Scenario 1"}</definedName>
    <definedName name="wrn.IPO._.Valuation." hidden="1">{"assumptions",#N/A,FALSE,"Scenario 1";"valuation",#N/A,FALSE,"Scenario 1"}</definedName>
    <definedName name="wrn.ipovalue." localSheetId="0" hidden="1">{#N/A,#N/A,FALSE,"puboff";#N/A,#N/A,FALSE,"valuation";#N/A,#N/A,FALSE,"finanalsis";#N/A,#N/A,FALSE,"split";#N/A,#N/A,FALSE,"ownership"}</definedName>
    <definedName name="wrn.ipovalue." hidden="1">{#N/A,#N/A,FALSE,"puboff";#N/A,#N/A,FALSE,"valuation";#N/A,#N/A,FALSE,"finanalsis";#N/A,#N/A,FALSE,"split";#N/A,#N/A,FALSE,"ownership"}</definedName>
    <definedName name="wrn.ISCG._.model." localSheetId="0" hidden="1">{#N/A,#N/A,FALSE,"Second";#N/A,#N/A,FALSE,"ownership";#N/A,#N/A,FALSE,"Valuation";#N/A,#N/A,FALSE,"Eqiv";#N/A,#N/A,FALSE,"Mults";#N/A,#N/A,FALSE,"ISCG Graphics"}</definedName>
    <definedName name="wrn.ISCG._.model." hidden="1">{#N/A,#N/A,FALSE,"Second";#N/A,#N/A,FALSE,"ownership";#N/A,#N/A,FALSE,"Valuation";#N/A,#N/A,FALSE,"Eqiv";#N/A,#N/A,FALSE,"Mults";#N/A,#N/A,FALSE,"ISCG Graphics"}</definedName>
    <definedName name="wrn.Kenngb." localSheetId="0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_comb" localSheetId="0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_comb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_London" localSheetId="0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_London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comb" localSheetId="0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Kenngb.comb" hidden="1">{#N/A,#N/A,FALSE,"SKG_SC";#N/A,#N/A,FALSE,"SKG_KP";#N/A,#N/A,FALSE,"SCG_KC";#N/A,#N/A,FALSE,"SKG_PM";#N/A,#N/A,FALSE,"SKG_Asta";#N/A,#N/A,FALSE,"SKG_DE";#N/A,#N/A,FALSE,"SKG_FA";#N/A,#N/A,FALSE,"SKG_EM";#N/A,#N/A,FALSE,"SKG_AK";#N/A,#N/A,FALSE,"SKG_CER";#N/A,#N/A,FALSE,"SKG_BA";#N/A,#N/A,FALSE,"SKG_KO"}</definedName>
    <definedName name="wrn.LBO._.Summary." localSheetId="0" hidden="1">{"LBO Summary",#N/A,FALSE,"Summary"}</definedName>
    <definedName name="wrn.LBO._.Summary." hidden="1">{"LBO Summary",#N/A,FALSE,"Summary"}</definedName>
    <definedName name="wrn.Leases.xls." localSheetId="0" hidden="1">{#N/A,#N/A,FALSE,"Initial Year";#N/A,#N/A,FALSE,"Historical";#N/A,#N/A,FALSE,"balsheet";#N/A,#N/A,FALSE,"incstate";#N/A,#N/A,FALSE,"Fleet"}</definedName>
    <definedName name="wrn.Leases.xls." hidden="1">{#N/A,#N/A,FALSE,"Initial Year";#N/A,#N/A,FALSE,"Historical";#N/A,#N/A,FALSE,"balsheet";#N/A,#N/A,FALSE,"incstate";#N/A,#N/A,FALSE,"Fleet"}</definedName>
    <definedName name="wrn.Level._.4." localSheetId="0" hidden="1">{#N/A,#N/A,FALSE,"Income";#N/A,#N/A,FALSE,"EPS";#N/A,#N/A,FALSE,"CashFlow";#N/A,#N/A,FALSE,"Quarterly";#N/A,#N/A,FALSE,"Dividend";#N/A,#N/A,FALSE,"DetailedRegional";#N/A,#N/A,FALSE,"Return On Equity";#N/A,#N/A,FALSE,"Financials &amp; Ratios";#N/A,#N/A,FALSE,"Other";#N/A,#N/A,FALSE,"Inventory"}</definedName>
    <definedName name="wrn.Level._.4." hidden="1">{#N/A,#N/A,FALSE,"Income";#N/A,#N/A,FALSE,"EPS";#N/A,#N/A,FALSE,"CashFlow";#N/A,#N/A,FALSE,"Quarterly";#N/A,#N/A,FALSE,"Dividend";#N/A,#N/A,FALSE,"DetailedRegional";#N/A,#N/A,FALSE,"Return On Equity";#N/A,#N/A,FALSE,"Financials &amp; Ratios";#N/A,#N/A,FALSE,"Other";#N/A,#N/A,FALSE,"Inventory"}</definedName>
    <definedName name="wrn.Main._.Report._.All._.Sections." localSheetId="0" hidden="1">{"Print",#N/A,FALSE,"Assmptns";"Print",#N/A,FALSE,"Scenarios";"Print",#N/A,FALSE,"DCF";"Print",#N/A,FALSE,"Plas_Forcst";"Print",#N/A,FALSE,"Bal_Sht";"Print",#N/A,FALSE,"Graphs";"Print",#N/A,FALSE,"Cap_Assuptn";"Print",#N/A,FALSE,"Waves";"Print",#N/A,FALSE,"Valuation";"Print1",#N/A,FALSE,"Comp_ChemSys";"Print1",#N/A,FALSE,"Scenarios";"Print Graphs",#N/A,FALSE,"Comp_ChemSys";"Print",#N/A,FALSE,"Bal_Graphs"}</definedName>
    <definedName name="wrn.Main._.Report._.All._.Sections." hidden="1">{"Print",#N/A,FALSE,"Assmptns";"Print",#N/A,FALSE,"Scenarios";"Print",#N/A,FALSE,"DCF";"Print",#N/A,FALSE,"Plas_Forcst";"Print",#N/A,FALSE,"Bal_Sht";"Print",#N/A,FALSE,"Graphs";"Print",#N/A,FALSE,"Cap_Assuptn";"Print",#N/A,FALSE,"Waves";"Print",#N/A,FALSE,"Valuation";"Print1",#N/A,FALSE,"Comp_ChemSys";"Print1",#N/A,FALSE,"Scenarios";"Print Graphs",#N/A,FALSE,"Comp_ChemSys";"Print",#N/A,FALSE,"Bal_Graphs"}</definedName>
    <definedName name="wrn.Maine." localSheetId="0" hidden="1">{"Assumptions",#N/A,TRUE,"Assumptions";"Income",#N/A,TRUE,"Income";"Balance",#N/A,TRUE,"Balance"}</definedName>
    <definedName name="wrn.Maine." hidden="1">{"Assumptions",#N/A,TRUE,"Assumptions";"Income",#N/A,TRUE,"Income";"Balance",#N/A,TRUE,"Balance"}</definedName>
    <definedName name="wrn.Maine2." localSheetId="0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aster_Income." localSheetId="0" hidden="1">{"Annual_Income",#N/A,FALSE,"Master Model";"Quarterly_Income",#N/A,FALSE,"Master Model"}</definedName>
    <definedName name="wrn.Master_Income." hidden="1">{"Annual_Income",#N/A,FALSE,"Master Model";"Quarterly_Income",#N/A,FALSE,"Master Model"}</definedName>
    <definedName name="wrn.merge." localSheetId="0" hidden="1">{#N/A,#N/A,FALSE,"IPO";#N/A,#N/A,FALSE,"DCF";#N/A,#N/A,FALSE,"LBO";#N/A,#N/A,FALSE,"MULT_VAL";#N/A,#N/A,FALSE,"Status Quo";#N/A,#N/A,FALSE,"Recap"}</definedName>
    <definedName name="wrn.merge." hidden="1">{#N/A,#N/A,FALSE,"IPO";#N/A,#N/A,FALSE,"DCF";#N/A,#N/A,FALSE,"LBO";#N/A,#N/A,FALSE,"MULT_VAL";#N/A,#N/A,FALSE,"Status Quo";#N/A,#N/A,FALSE,"Recap"}</definedName>
    <definedName name="wrn.merger._.BS._.print." localSheetId="0" hidden="1">{"merger2",#N/A,FALSE,"merger"}</definedName>
    <definedName name="wrn.merger._.BS._.print." hidden="1">{"merger2",#N/A,FALSE,"merger"}</definedName>
    <definedName name="wrn.MODEL." localSheetId="0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.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._.Level._.3." localSheetId="0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DEL1" localSheetId="0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DEL1" hidden="1">{"IS",#N/A,FALSE,"Income Statement";"ISR",#N/A,FALSE,"Income Statement Ratios";"BS",#N/A,FALSE,"Balance Sheet";"BSR",#N/A,FALSE,"Balance Sheet Ratios";"CF",#N/A,FALSE,"Cash Flow";"SALES",#N/A,FALSE,"Sales Analysis";"RR",#N/A,FALSE,"Recent Results"}</definedName>
    <definedName name="wrn.Monthly._.Report." localSheetId="0" hidden="1">{#N/A,#N/A,FALSE,"Monthly";#N/A,#N/A,FALSE,"Hong Kong";#N/A,#N/A,FALSE,"New York";#N/A,#N/A,FALSE,"London";#N/A,#N/A,FALSE,"Singapore";#N/A,#N/A,FALSE,"Australia";#N/A,#N/A,FALSE,"Korea"}</definedName>
    <definedName name="wrn.Monthly._.Report." hidden="1">{#N/A,#N/A,FALSE,"Monthly";#N/A,#N/A,FALSE,"Hong Kong";#N/A,#N/A,FALSE,"New York";#N/A,#N/A,FALSE,"London";#N/A,#N/A,FALSE,"Singapore";#N/A,#N/A,FALSE,"Australia";#N/A,#N/A,FALSE,"Korea"}</definedName>
    <definedName name="wrn.newest." localSheetId="0" hidden="1">{#N/A,#N/A,TRUE,"TS";#N/A,#N/A,TRUE,"Combo";#N/A,#N/A,TRUE,"FAIR";#N/A,#N/A,TRUE,"RBC";#N/A,#N/A,TRUE,"xxxx"}</definedName>
    <definedName name="wrn.newest." hidden="1">{#N/A,#N/A,TRUE,"TS";#N/A,#N/A,TRUE,"Combo";#N/A,#N/A,TRUE,"FAIR";#N/A,#N/A,TRUE,"RBC";#N/A,#N/A,TRUE,"xxxx"}</definedName>
    <definedName name="wrn.no.1." localSheetId="0" hidden="1">{#N/A,#N/A,FALSE,"Const";#N/A,#N/A,FALSE,"P&amp;L";#N/A,#N/A,FALSE,"Sale"}</definedName>
    <definedName name="wrn.no.1." hidden="1">{#N/A,#N/A,FALSE,"Const";#N/A,#N/A,FALSE,"P&amp;L";#N/A,#N/A,FALSE,"Sale"}</definedName>
    <definedName name="wrn.One._.Pager._.plus._.Technicals." localSheetId="0" hidden="1">{#N/A,#N/A,FALSE,"One Pager";#N/A,#N/A,FALSE,"Technical"}</definedName>
    <definedName name="wrn.One._.Pager._.plus._.Technicals." hidden="1">{#N/A,#N/A,FALSE,"One Pager";#N/A,#N/A,FALSE,"Technical"}</definedName>
    <definedName name="wrn.Output." localSheetId="0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._.and._.L._.halfyearly." localSheetId="0" hidden="1">{"P and L halfyearly",#N/A,FALSE,"Master"}</definedName>
    <definedName name="wrn.P._.and._.L._.halfyearly." hidden="1">{"P and L halfyearly",#N/A,FALSE,"Master"}</definedName>
    <definedName name="wrn.packer._.1." localSheetId="0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L1._.print." localSheetId="0" hidden="1">{"PL11",#N/A,FALSE,"input"}</definedName>
    <definedName name="wrn.PL1._.print." hidden="1">{"PL11",#N/A,FALSE,"input"}</definedName>
    <definedName name="wrn.Portrait._.IS." localSheetId="0" hidden="1">{"Portrait letter is",#N/A,FALSE,"Model"}</definedName>
    <definedName name="wrn.Portrait._.IS." hidden="1">{"Portrait letter is",#N/A,FALSE,"Model"}</definedName>
    <definedName name="wrn.Portrait._.letter._.is." localSheetId="0" hidden="1">{"Portrait letter is",#N/A,FALSE,"Model"}</definedName>
    <definedName name="wrn.Portrait._.letter._.is." hidden="1">{"Portrait letter is",#N/A,FALSE,"Model"}</definedName>
    <definedName name="wrn.PrimeCo." localSheetId="0" hidden="1">{"print 1",#N/A,FALSE,"PrimeCo PCS";"print 2",#N/A,FALSE,"PrimeCo PCS";"valuation",#N/A,FALSE,"PrimeCo PCS"}</definedName>
    <definedName name="wrn.PrimeCo." hidden="1">{"print 1",#N/A,FALSE,"PrimeCo PCS";"print 2",#N/A,FALSE,"PrimeCo PCS";"valuation",#N/A,FALSE,"PrimeCo PCS"}</definedName>
    <definedName name="wrn.print." localSheetId="0" hidden="1">{#N/A,#N/A,TRUE,"Cover";#N/A,#N/A,TRUE,"Val Summary i";#N/A,#N/A,TRUE,"Value";#N/A,#N/A,TRUE,"Summary";#N/A,#N/A,TRUE,"Transactions"}</definedName>
    <definedName name="wrn.print." hidden="1">{#N/A,#N/A,TRUE,"Cover";#N/A,#N/A,TRUE,"Val Summary i";#N/A,#N/A,TRUE,"Value";#N/A,#N/A,TRUE,"Summary";#N/A,#N/A,TRUE,"Transactions"}</definedName>
    <definedName name="wrn.Print._.24." localSheetId="0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wrn.Print._.24." hidden="1">{#N/A,#N/A,FALSE,"Index";"Stmts_Qtrs",#N/A,FALSE,"Summary";"Stmts_24 mo",#N/A,FALSE,"Summary";"Summary_24",#N/A,FALSE,"Revenue";"Month_24",#N/A,FALSE,"Engineering";"Month_24",#N/A,FALSE,"Marketing";"Month_24",#N/A,FALSE,"G &amp; A";"Month_24",#N/A,FALSE,"Manufacturing"}</definedName>
    <definedName name="wrn.Print._.All._.A4." localSheetId="0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A4." hidden="1">{"Valuation",#N/A,TRUE,"Valuation Summary";"Financial Statements",#N/A,TRUE,"Results";"Results",#N/A,TRUE,"Results";"Ratios",#N/A,TRUE,"Results";"Historical data",#N/A,TRUE,"Historical Data";"Forecast inputs",#N/A,TRUE,"Forecast Drivers"}</definedName>
    <definedName name="wrn.Print._.All._.Letter." localSheetId="0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All._.Letter." hidden="1">{"Valuation Letter",#N/A,TRUE,"Valuation Summary";"Financial Statements Letter",#N/A,TRUE,"Results";"Results Letter",#N/A,TRUE,"Results";"Ratios Letter",#N/A,TRUE,"Results";"Historical data Letter",#N/A,TRUE,"Historical Data";"Forecast inputs Letter",#N/A,TRUE,"Forecast Drivers"}</definedName>
    <definedName name="wrn.Print._.All._.Pages." localSheetId="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Disk." localSheetId="0" hidden="1">{#N/A,#N/A,FALSE,"Intro";#N/A,#N/A,FALSE,"General Assumptions";#N/A,#N/A,FALSE,"Specific Assumptions";#N/A,#N/A,FALSE,"Value Growth";#N/A,#N/A,FALSE,"Dividend Yield";#N/A,#N/A,FALSE,"C Corporation Equivalent Yield";#N/A,#N/A,FALSE,"Dividend Growth";#N/A,#N/A,FALSE,"Holding Period";#N/A,#N/A,FALSE,"Required Return";#N/A,#N/A,FALSE,"Analysis of Prospective Returns";#N/A,#N/A,FALSE,"Multiple Scenario Analysis";#N/A,#N/A,FALSE,"Base QMDM";#N/A,#N/A,FALSE,"Tables";#N/A,#N/A,FALSE,"Special";#N/A,#N/A,FALSE,"Chart Data";#N/A,#N/A,FALSE,"QMDM-Analysis";#N/A,#N/A,FALSE,"QMDM-Components";#N/A,#N/A,FALSE,"Multi-Scenario QMDM";#N/A,#N/A,FALSE,"Scenario #1";#N/A,#N/A,FALSE,"Scenario #2"}</definedName>
    <definedName name="wrn.Print._.Disk." hidden="1">{#N/A,#N/A,FALSE,"Intro";#N/A,#N/A,FALSE,"General Assumptions";#N/A,#N/A,FALSE,"Specific Assumptions";#N/A,#N/A,FALSE,"Value Growth";#N/A,#N/A,FALSE,"Dividend Yield";#N/A,#N/A,FALSE,"C Corporation Equivalent Yield";#N/A,#N/A,FALSE,"Dividend Growth";#N/A,#N/A,FALSE,"Holding Period";#N/A,#N/A,FALSE,"Required Return";#N/A,#N/A,FALSE,"Analysis of Prospective Returns";#N/A,#N/A,FALSE,"Multiple Scenario Analysis";#N/A,#N/A,FALSE,"Base QMDM";#N/A,#N/A,FALSE,"Tables";#N/A,#N/A,FALSE,"Special";#N/A,#N/A,FALSE,"Chart Data";#N/A,#N/A,FALSE,"QMDM-Analysis";#N/A,#N/A,FALSE,"QMDM-Components";#N/A,#N/A,FALSE,"Multi-Scenario QMDM";#N/A,#N/A,FALSE,"Scenario #1";#N/A,#N/A,FALSE,"Scenario #2"}</definedName>
    <definedName name="wrn.print._.graphs." localSheetId="0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output." localSheetId="0" hidden="1">{"free cash flow",#N/A,FALSE,"Presentation";"two way sensitivities",#N/A,FALSE,"Presentation";"assumptions",#N/A,FALSE,"Presentation";"valuation",#N/A,FALSE,"Presentation"}</definedName>
    <definedName name="wrn.print._.output." hidden="1">{"free cash flow",#N/A,FALSE,"Presentation";"two way sensitivities",#N/A,FALSE,"Presentation";"assumptions",#N/A,FALSE,"Presentation";"valuation",#N/A,FALSE,"Presentation"}</definedName>
    <definedName name="wrn.print._.pages." localSheetId="0" hidden="1">{#N/A,#N/A,FALSE,"Spain MKT";#N/A,#N/A,FALSE,"Assumptions";#N/A,#N/A,FALSE,"Adve";#N/A,#N/A,FALSE,"E-Commerce";#N/A,#N/A,FALSE,"Opex";#N/A,#N/A,FALSE,"P&amp;L";#N/A,#N/A,FALSE,"FCF &amp; DCF"}</definedName>
    <definedName name="wrn.print._.pages." hidden="1">{#N/A,#N/A,FALSE,"Spain MKT";#N/A,#N/A,FALSE,"Assumptions";#N/A,#N/A,FALSE,"Adve";#N/A,#N/A,FALSE,"E-Commerce";#N/A,#N/A,FALSE,"Opex";#N/A,#N/A,FALSE,"P&amp;L";#N/A,#N/A,FALSE,"FCF &amp; DCF"}</definedName>
    <definedName name="wrn.print._.raw._.data._.entry." localSheetId="0" hidden="1">{"inputs raw data",#N/A,TRUE,"INPUT"}</definedName>
    <definedName name="wrn.print._.raw._.data._.entry." hidden="1">{"inputs raw data",#N/A,TRUE,"INPUT"}</definedName>
    <definedName name="wrn.Print._.Results._.A4." localSheetId="0" hidden="1">{"Valuation",#N/A,TRUE,"Valuation Summary";"Financial Statements",#N/A,TRUE,"Results";"Results",#N/A,TRUE,"Results";"Ratios",#N/A,TRUE,"Results"}</definedName>
    <definedName name="wrn.Print._.Results._.A4." hidden="1">{"Valuation",#N/A,TRUE,"Valuation Summary";"Financial Statements",#N/A,TRUE,"Results";"Results",#N/A,TRUE,"Results";"Ratios",#N/A,TRUE,"Results"}</definedName>
    <definedName name="wrn.Print._.Results._.Letter." localSheetId="0" hidden="1">{"Valuation Letter",#N/A,TRUE,"Valuation Summary";"Financial Statements Letter",#N/A,TRUE,"Results";"Results Letter",#N/A,TRUE,"Results";"Ratios Letter",#N/A,TRUE,"Results"}</definedName>
    <definedName name="wrn.Print._.Results._.Letter." hidden="1">{"Valuation Letter",#N/A,TRUE,"Valuation Summary";"Financial Statements Letter",#N/A,TRUE,"Results";"Results Letter",#N/A,TRUE,"Results";"Ratios Letter",#N/A,TRUE,"Results"}</definedName>
    <definedName name="wrn.print._.summary._.sheets." localSheetId="0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_model." localSheetId="0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_comb" localSheetId="0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_comb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_combined" localSheetId="0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_combined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_London" localSheetId="0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_London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1." localSheetId="0" hidden="1">{"Title",#N/A,FALSE,"Title";"Info",#N/A,FALSE,"Title";"Contents",#N/A,FALSE,"Title";"Sec.1",#N/A,FALSE,"Title";"Output1",#N/A,FALSE,"Output";"Sec.2",#N/A,FALSE,"Title";"Graph1",#N/A,FALSE,"Output";"Graph2",#N/A,FALSE,"Output";"Sec.3",#N/A,FALSE,"Title";"Gap1",#N/A,FALSE,"Output";"Sec.4",#N/A,FALSE,"Title";"Model_all",#N/A,FALSE,"Autostrade S.p.A."}</definedName>
    <definedName name="wrn.Print1." hidden="1">{"Title",#N/A,FALSE,"Title";"Info",#N/A,FALSE,"Title";"Contents",#N/A,FALSE,"Title";"Sec.1",#N/A,FALSE,"Title";"Output1",#N/A,FALSE,"Output";"Sec.2",#N/A,FALSE,"Title";"Graph1",#N/A,FALSE,"Output";"Graph2",#N/A,FALSE,"Output";"Sec.3",#N/A,FALSE,"Title";"Gap1",#N/A,FALSE,"Output";"Sec.4",#N/A,FALSE,"Title";"Model_all",#N/A,FALSE,"Autostrade S.p.A."}</definedName>
    <definedName name="wrn.Publish." localSheetId="0" hidden="1">{"Contents",#N/A,FALSE,"Comparisons";"ShareInfo",#N/A,FALSE,"Comparisons";"Profitability",#N/A,FALSE,"Comparisons";"FirmValue",#N/A,FALSE,"Comparisons";"Labour",#N/A,FALSE,"Comparisons";"Capital",#N/A,FALSE,"Comparisons"}</definedName>
    <definedName name="wrn.Publish." hidden="1">{"Contents",#N/A,FALSE,"Comparisons";"ShareInfo",#N/A,FALSE,"Comparisons";"Profitability",#N/A,FALSE,"Comparisons";"FirmValue",#N/A,FALSE,"Comparisons";"Labour",#N/A,FALSE,"Comparisons";"Capital",#N/A,FALSE,"Comparisons"}</definedName>
    <definedName name="wrn.Pulp." localSheetId="0" hidden="1">{"Pulp Production",#N/A,FALSE,"Pulp";"Pulp Earnings",#N/A,FALSE,"Pulp"}</definedName>
    <definedName name="wrn.Pulp." hidden="1">{"Pulp Production",#N/A,FALSE,"Pulp";"Pulp Earnings",#N/A,FALSE,"Pulp"}</definedName>
    <definedName name="wrn.Pump." localSheetId="0" hidden="1">{#N/A,#N/A,FALSE,"Assump";#N/A,#N/A,FALSE,"Income";#N/A,#N/A,FALSE,"Balance";#N/A,#N/A,FALSE,"DCF Pump";#N/A,#N/A,FALSE,"Trans Assump";#N/A,#N/A,FALSE,"Combined Income";#N/A,#N/A,FALSE,"Combined Balance"}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tr._.Op._.Q1." localSheetId="0" hidden="1">{"Qtr Op Mgd Q1",#N/A,FALSE,"Qtr-Op (Mng)";"Qtr Op Rpt Q1",#N/A,FALSE,"Qtr-Op (Rpt)";"Operating Vs Reported",#N/A,FALSE,"Rpt-Op Inc"}</definedName>
    <definedName name="wrn.Qtr._.Op._.Q1." hidden="1">{"Qtr Op Mgd Q1",#N/A,FALSE,"Qtr-Op (Mng)";"Qtr Op Rpt Q1",#N/A,FALSE,"Qtr-Op (Rpt)";"Operating Vs Reported",#N/A,FALSE,"Rpt-Op Inc"}</definedName>
    <definedName name="wrn.Qtr._.Op._.Q2." localSheetId="0" hidden="1">{"Qtr Op Mgd Q2",#N/A,FALSE,"Qtr-Op (Mng)";"Qtr Op Rpt Q2",#N/A,FALSE,"Qtr-Op (Rpt)";"Operating Vs Reported",#N/A,FALSE,"Rpt-Op Inc"}</definedName>
    <definedName name="wrn.Qtr._.Op._.Q2." hidden="1">{"Qtr Op Mgd Q2",#N/A,FALSE,"Qtr-Op (Mng)";"Qtr Op Rpt Q2",#N/A,FALSE,"Qtr-Op (Rpt)";"Operating Vs Reported",#N/A,FALSE,"Rpt-Op Inc"}</definedName>
    <definedName name="wrn.Qtr._.Op._.Q3." localSheetId="0" hidden="1">{"Qtr Op Mgd Q3",#N/A,FALSE,"Qtr-Op (Mng)";"Qtr Op Rpt Q3",#N/A,FALSE,"Qtr-Op (Rpt)";"Operating Vs Reported",#N/A,FALSE,"Rpt-Op Inc"}</definedName>
    <definedName name="wrn.Qtr._.Op._.Q3." hidden="1">{"Qtr Op Mgd Q3",#N/A,FALSE,"Qtr-Op (Mng)";"Qtr Op Rpt Q3",#N/A,FALSE,"Qtr-Op (Rpt)";"Operating Vs Reported",#N/A,FALSE,"Rpt-Op Inc"}</definedName>
    <definedName name="wrn.Qtr._.Op._.Q4." localSheetId="0" hidden="1">{"Qtr Op Mgd Q3",#N/A,FALSE,"Qtr-Op (Mng)";"Qtr Op Rpt Q4",#N/A,FALSE,"Qtr-Op (Rpt)";"Operating Vs Reported",#N/A,FALSE,"Rpt-Op Inc"}</definedName>
    <definedName name="wrn.Qtr._.Op._.Q4." hidden="1">{"Qtr Op Mgd Q3",#N/A,FALSE,"Qtr-Op (Mng)";"Qtr Op Rpt Q4",#N/A,FALSE,"Qtr-Op (Rpt)";"Operating Vs Reported",#N/A,FALSE,"Rpt-Op Inc"}</definedName>
    <definedName name="wrn.Qtr._.Op._Q2a." localSheetId="0" hidden="1">{"Qtr Op Mgd Q2",#N/A,FALSE,"Qtr-Op (Mng)";"Qtr Op Rpt Q2",#N/A,FALSE,"Qtr-Op (Rpt)";"Operating Vs Reported",#N/A,FALSE,"Rpt-Op Inc"}</definedName>
    <definedName name="wrn.Qtr._.Op._Q2a." hidden="1">{"Qtr Op Mgd Q2",#N/A,FALSE,"Qtr-Op (Mng)";"Qtr Op Rpt Q2",#N/A,FALSE,"Qtr-Op (Rpt)";"Operating Vs Reported",#N/A,FALSE,"Rpt-Op Inc"}</definedName>
    <definedName name="wrn.Qtr_.Op._.Q4." localSheetId="0" hidden="1">{"Qtr Op Mgd Q3",#N/A,FALSE,"Qtr-Op (Mng)";"Qtr Op Rpt Q4",#N/A,FALSE,"Qtr-Op (Rpt)";"Operating Vs Reported",#N/A,FALSE,"Rpt-Op Inc"}</definedName>
    <definedName name="wrn.Qtr_.Op._.Q4." hidden="1">{"Qtr Op Mgd Q3",#N/A,FALSE,"Qtr-Op (Mng)";"Qtr Op Rpt Q4",#N/A,FALSE,"Qtr-Op (Rpt)";"Operating Vs Reported",#N/A,FALSE,"Rpt-Op Inc"}</definedName>
    <definedName name="wrn.Relevant.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.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1.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1.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SHEETS." localSheetId="0" hidden="1">{#N/A,#N/A,FALSE,"AD_Purch";#N/A,#N/A,FALSE,"Projections";#N/A,#N/A,FALSE,"DCF";#N/A,#N/A,FALSE,"Mkt Val"}</definedName>
    <definedName name="wrn.RELEVANTSHEETS." hidden="1">{#N/A,#N/A,FALSE,"AD_Purch";#N/A,#N/A,FALSE,"Projections";#N/A,#N/A,FALSE,"DCF";#N/A,#N/A,FALSE,"Mkt Val"}</definedName>
    <definedName name="wrn.rep_page." localSheetId="0" hidden="1">{"Annual_Income",#N/A,FALSE,"Report Page";"Balance_Cash_Flow",#N/A,FALSE,"Report Page";"Quarterly_Income",#N/A,FALSE,"Report Page"}</definedName>
    <definedName name="wrn.rep_page." hidden="1">{"Annual_Income",#N/A,FALSE,"Report Page";"Balance_Cash_Flow",#N/A,FALSE,"Report Page";"Quarterly_Income",#N/A,FALSE,"Report Page"}</definedName>
    <definedName name="wrn.Report." localSheetId="0" hidden="1">{#N/A,#N/A,FALSE,"COVER";#N/A,#N/A,FALSE,"FORECAST";#N/A,#N/A,FALSE,"VALUATION";#N/A,#N/A,FALSE,"FY ANALYSIS ";#N/A,#N/A,FALSE," HY ANALYSIS"}</definedName>
    <definedName name="wrn.report." hidden="1">{#N/A,#N/A,FALSE,"Temp Staf_Summary";#N/A,#N/A,FALSE,"ATC Services";#N/A,#N/A,FALSE,"Brannon &amp; Tully";#N/A,#N/A,FALSE,"Debbie";#N/A,#N/A,FALSE,"Alternative";#N/A,#N/A,FALSE,"Mid-States";#N/A,#N/A,FALSE,"United Temp."}</definedName>
    <definedName name="wrn.Report_Page." localSheetId="0" hidden="1">{"Annual_Income",#N/A,FALSE,"Report Page";"Balance_Cash_Flow",#N/A,FALSE,"Report Page";"Quarterly_Income",#N/A,FALSE,"Report Page"}</definedName>
    <definedName name="wrn.Report_Page." hidden="1">{"Annual_Income",#N/A,FALSE,"Report Page";"Balance_Cash_Flow",#N/A,FALSE,"Report Page";"Quarterly_Income",#N/A,FALSE,"Report Page"}</definedName>
    <definedName name="wrn.Report1." localSheetId="0" hidden="1">{"Title",#N/A,TRUE,"Title";"Content",#N/A,TRUE,"Title";"Section1",#N/A,TRUE,"Title";"Output1",#N/A,TRUE,"Output";"Section2",#N/A,TRUE,"Title";"Graph1",#N/A,TRUE,"Output";"Section3",#N/A,TRUE,"Title";"Graph2",#N/A,TRUE,"Output";"Section4",#N/A,TRUE,"Title";"Gap1",#N/A,TRUE,"Output";"Section5",#N/A,TRUE,"Title";"Model_all",#N/A,TRUE,"Autostrade S.p.A."}</definedName>
    <definedName name="wrn.Report1." hidden="1">{"Title",#N/A,TRUE,"Title";"Content",#N/A,TRUE,"Title";"Section1",#N/A,TRUE,"Title";"Output1",#N/A,TRUE,"Output";"Section2",#N/A,TRUE,"Title";"Graph1",#N/A,TRUE,"Output";"Section3",#N/A,TRUE,"Title";"Graph2",#N/A,TRUE,"Output";"Section4",#N/A,TRUE,"Title";"Gap1",#N/A,TRUE,"Output";"Section5",#N/A,TRUE,"Title";"Model_all",#N/A,TRUE,"Autostrade S.p.A."}</definedName>
    <definedName name="wrn.Revs." localSheetId="0" hidden="1">{"Base_rev",#N/A,FALSE,"Proj_IS_Base";"Projrev",#N/A,FALSE,"Proj_IS_wOTLC";"Delta",#N/A,FALSE,"Delta Rev_PV"}</definedName>
    <definedName name="wrn.Revs." hidden="1">{"Base_rev",#N/A,FALSE,"Proj_IS_Base";"Projrev",#N/A,FALSE,"Proj_IS_wOTLC";"Delta",#N/A,FALSE,"Delta Rev_PV"}</definedName>
    <definedName name="wrn.Riverwood_comp_model." localSheetId="0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wrn.Riverwood_comp_model." hidden="1">{#N/A,#N/A,FALSE,"Che-Ga";#N/A,#N/A,FALSE,"Iv-Sm";#N/A,#N/A,FALSE,"So-We";#N/A,#N/A,FALSE,"Me-Po";#N/A,#N/A,FALSE,"Be-Bo";#N/A,#N/A,FALSE,"Cha-Ki";#N/A,#N/A,FALSE,"In";#N/A,#N/A,FALSE,"Schedule 23";#N/A,#N/A,FALSE,"Schedule 22";#N/A,#N/A,FALSE,"WACC"}</definedName>
    <definedName name="wrn.STAND_ALONE_BOTH." localSheetId="0" hidden="1">{"FCB_ALL",#N/A,FALSE,"FCB";"GREY_ALL",#N/A,FALSE,"GREY"}</definedName>
    <definedName name="wrn.STAND_ALONE_BOTH." hidden="1">{"FCB_ALL",#N/A,FALSE,"FCB";"GREY_ALL",#N/A,FALSE,"GREY"}</definedName>
    <definedName name="wrn.sum." localSheetId="0" hidden="1">{"Opsys",#N/A,FALSE,"NPV_OPsys";"NT",#N/A,FALSE,"NPV_NT";"DevP",#N/A,FALSE,"NPV_DevPdt";"Office",#N/A,FALSE,"NPV_Office"}</definedName>
    <definedName name="wrn.sum." hidden="1">{"Opsys",#N/A,FALSE,"NPV_OPsys";"NT",#N/A,FALSE,"NPV_NT";"DevP",#N/A,FALSE,"NPV_DevPdt";"Office",#N/A,FALSE,"NPV_Office"}</definedName>
    <definedName name="wrn.Summary." localSheetId="0" hidden="1">{"Print Summary",#N/A,FALSE,"Bal_Graphs";"Print Summary",#N/A,FALSE,"DCF";"Print Summary",#N/A,FALSE,"Graphs";"Print Summary",#N/A,FALSE,"Summary"}</definedName>
    <definedName name="wrn.Summary." hidden="1">{"Print Summary",#N/A,FALSE,"Bal_Graphs";"Print Summary",#N/A,FALSE,"DCF";"Print Summary",#N/A,FALSE,"Graphs";"Print Summary",#N/A,FALSE,"Summary"}</definedName>
    <definedName name="wrn.Summary._.Report._.by._.Month." localSheetId="0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localSheetId="0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rget." localSheetId="0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LBO." localSheetId="0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State." localSheetId="0" hidden="1">{#N/A,#N/A,FALSE,"Tar-Ass";#N/A,#N/A,FALSE,"Tar-IS";#N/A,#N/A,FALSE,"Tar-BS";#N/A,#N/A,FALSE,"Tar-Adg BS";#N/A,#N/A,FALSE,"Tar-CF"}</definedName>
    <definedName name="wrn.TargetState." hidden="1">{#N/A,#N/A,FALSE,"Tar-Ass";#N/A,#N/A,FALSE,"Tar-IS";#N/A,#N/A,FALSE,"Tar-BS";#N/A,#N/A,FALSE,"Tar-Adg BS";#N/A,#N/A,FALSE,"Tar-CF"}</definedName>
    <definedName name="wrn.TargetVal." localSheetId="0" hidden="1">{#N/A,#N/A,TRUE,"Val - sum";#N/A,#N/A,TRUE,"Val - Sum1";#N/A,#N/A,TRUE,"Val - sum2";#N/A,#N/A,TRUE,"Val - Sum3";#N/A,#N/A,TRUE,"Tar-DCF";#N/A,#N/A,TRUE,"Tar-Val LBO";#N/A,#N/A,TRUE,"Tar-Mult Val"}</definedName>
    <definedName name="wrn.TargetVal." hidden="1">{#N/A,#N/A,TRUE,"Val - sum";#N/A,#N/A,TRUE,"Val - Sum1";#N/A,#N/A,TRUE,"Val - sum2";#N/A,#N/A,TRUE,"Val - Sum3";#N/A,#N/A,TRUE,"Tar-DCF";#N/A,#N/A,TRUE,"Tar-Val LBO";#N/A,#N/A,TRUE,"Tar-Mult Val"}</definedName>
    <definedName name="wrn.tel2." localSheetId="0" hidden="1">{#N/A,#N/A,FALSE,"FS_Summary";#N/A,#N/A,FALSE,"Tel_Summary";#N/A,#N/A,FALSE,"Tomahawk";#N/A,#N/A,FALSE,"Medical Marketing";#N/A,#N/A,FALSE,"DIMAC";#N/A,#N/A,FALSE,"Epsilon";#N/A,#N/A,FALSE,"Direct";#N/A,#N/A,FALSE,"DIMAC(2)"}</definedName>
    <definedName name="wrn.tel2." hidden="1">{#N/A,#N/A,FALSE,"FS_Summary";#N/A,#N/A,FALSE,"Tel_Summary";#N/A,#N/A,FALSE,"Tomahawk";#N/A,#N/A,FALSE,"Medical Marketing";#N/A,#N/A,FALSE,"DIMAC";#N/A,#N/A,FALSE,"Epsilon";#N/A,#N/A,FALSE,"Direct";#N/A,#N/A,FALSE,"DIMAC(2)"}</definedName>
    <definedName name="wrn.telem." localSheetId="0" hidden="1">{#N/A,#N/A,FALSE,"FS_Summary";#N/A,#N/A,FALSE,"Tomahawk";#N/A,#N/A,FALSE,"Medical Marketing";#N/A,#N/A,FALSE,"Epsilon";#N/A,#N/A,FALSE,"DIMAC";#N/A,#N/A,FALSE,"Direct";#N/A,#N/A,FALSE,"DIMAC(2)"}</definedName>
    <definedName name="wrn.telem." hidden="1">{#N/A,#N/A,FALSE,"FS_Summary";#N/A,#N/A,FALSE,"Tomahawk";#N/A,#N/A,FALSE,"Medical Marketing";#N/A,#N/A,FALSE,"Epsilon";#N/A,#N/A,FALSE,"DIMAC";#N/A,#N/A,FALSE,"Direct";#N/A,#N/A,FALSE,"DIMAC(2)"}</definedName>
    <definedName name="wrn.test." localSheetId="0" hidden="1">{"test2",#N/A,TRUE,"Prices"}</definedName>
    <definedName name="wrn.test." hidden="1">{"test2",#N/A,TRUE,"Prices"}</definedName>
    <definedName name="wrn.todo.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localSheetId="0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localSheetId="0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._.Pack." localSheetId="0" hidden="1">{#N/A,#N/A,TRUE,"Assumptions";#N/A,#N/A,TRUE,"Financial  Statements";#N/A,#N/A,TRUE,"ISP_Scenarios";#N/A,#N/A,TRUE,"Interline_Scenario";#N/A,#N/A,TRUE,"OzTelco_Scenarios";#N/A,#N/A,TRUE,"Domestic Fibre";#N/A,#N/A,TRUE,"CBD Loop";#N/A,#N/A,TRUE,"Data_Scenarios";#N/A,#N/A,TRUE,"data use projections";#N/A,#N/A,TRUE,"CommsCosts";#N/A,#N/A,TRUE,"Unl. Free CF Valuation ";#N/A,#N/A,TRUE,"Funding Schedule";#N/A,#N/A,TRUE,"High Yield &amp; Equity Schedule";#N/A,#N/A,TRUE,"Depreciation Schedule";#N/A,#N/A,TRUE,"Tax Schedule"}</definedName>
    <definedName name="wrn.Total._.Pack." hidden="1">{#N/A,#N/A,TRUE,"Assumptions";#N/A,#N/A,TRUE,"Financial  Statements";#N/A,#N/A,TRUE,"ISP_Scenarios";#N/A,#N/A,TRUE,"Interline_Scenario";#N/A,#N/A,TRUE,"OzTelco_Scenarios";#N/A,#N/A,TRUE,"Domestic Fibre";#N/A,#N/A,TRUE,"CBD Loop";#N/A,#N/A,TRUE,"Data_Scenarios";#N/A,#N/A,TRUE,"data use projections";#N/A,#N/A,TRUE,"CommsCosts";#N/A,#N/A,TRUE,"Unl. Free CF Valuation ";#N/A,#N/A,TRUE,"Funding Schedule";#N/A,#N/A,TRUE,"High Yield &amp; Equity Schedule";#N/A,#N/A,TRUE,"Depreciation Schedule";#N/A,#N/A,TRUE,"Tax Schedule"}</definedName>
    <definedName name="wrn.TransPrcd_123." localSheetId="0" hidden="1">{#N/A,#N/A,TRUE,"TransPrcd 1";#N/A,#N/A,TRUE,"TransPrcd 2";#N/A,#N/A,TRUE,"TransPrcd 3"}</definedName>
    <definedName name="wrn.TransPrcd_123." hidden="1">{#N/A,#N/A,TRUE,"TransPrcd 1";#N/A,#N/A,TRUE,"TransPrcd 2";#N/A,#N/A,TRUE,"TransPrcd 3"}</definedName>
    <definedName name="wrn.UK._.GAAP._.BS." localSheetId="0" hidden="1">{"UKGAAP balance sheet",#N/A,FALSE,"Balance Sheet"}</definedName>
    <definedName name="wrn.UK._.GAAP._.BS." hidden="1">{"UKGAAP balance sheet",#N/A,FALSE,"Balance Sheet"}</definedName>
    <definedName name="wrn.Underlying._.halfyearly." localSheetId="0" hidden="1">{"Underlying halfyearly",#N/A,FALSE,"Master"}</definedName>
    <definedName name="wrn.Underlying._.halfyearly." hidden="1">{"Underlying halfyearly",#N/A,FALSE,"Master"}</definedName>
    <definedName name="wrn.VALUATION." localSheetId="0" hidden="1">{#N/A,#N/A,FALSE,"Pooling";#N/A,#N/A,FALSE,"income";#N/A,#N/A,FALSE,"valuation"}</definedName>
    <definedName name="wrn.VALUATION." hidden="1">{#N/A,#N/A,FALSE,"Pooling";#N/A,#N/A,FALSE,"income";#N/A,#N/A,FALSE,"valuation"}</definedName>
    <definedName name="wrn.Variance._.3." localSheetId="0" hidden="1">{"Variance Q3",#N/A,FALSE,"Var"}</definedName>
    <definedName name="wrn.Variance._.3." hidden="1">{"Variance Q3",#N/A,FALSE,"Var"}</definedName>
    <definedName name="wrn.Variance._.Q1." localSheetId="0" hidden="1">{"Variance Q1",#N/A,FALSE,"Var"}</definedName>
    <definedName name="wrn.Variance._.Q1." hidden="1">{"Variance Q1",#N/A,FALSE,"Var"}</definedName>
    <definedName name="wrn.Variance._.Q2." localSheetId="0" hidden="1">{"Variance Q2",#N/A,FALSE,"Var"}</definedName>
    <definedName name="wrn.Variance._.Q2." hidden="1">{"Variance Q2",#N/A,FALSE,"Var"}</definedName>
    <definedName name="wrn.Variance._.Q3." localSheetId="0" hidden="1">{"Variance Q3",#N/A,FALSE,"Var"}</definedName>
    <definedName name="wrn.Variance._.Q3." hidden="1">{"Variance Q3",#N/A,FALSE,"Var"}</definedName>
    <definedName name="wrn.Variance._.Q4" localSheetId="0" hidden="1">{"Variance Q4",#N/A,FALSE,"Var"}</definedName>
    <definedName name="wrn.Variance._.Q4" hidden="1">{"Variance Q4",#N/A,FALSE,"Var"}</definedName>
    <definedName name="wrn.Variance._.Q4." localSheetId="0" hidden="1">{"Variance Q4",#N/A,FALSE,"Var"}</definedName>
    <definedName name="wrn.Variance._.Q4." hidden="1">{"Variance Q4",#N/A,FALSE,"Var"}</definedName>
    <definedName name="wrn.wicor." localSheetId="0" hidden="1">{#N/A,#N/A,FALSE,"FACTSHEETS";#N/A,#N/A,FALSE,"pump";#N/A,#N/A,FALSE,"filter"}</definedName>
    <definedName name="wrn.wicor." hidden="1">{#N/A,#N/A,FALSE,"FACTSHEETS";#N/A,#N/A,FALSE,"pump";#N/A,#N/A,FALSE,"filter"}</definedName>
    <definedName name="wrn.손익보고.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rn.손익보고.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rn1.all" localSheetId="0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wrn1.all" hidden="1">{#N/A,#N/A,TRUE,"Introduction";#N/A,#N/A,TRUE,"Operating Statistics";#N/A,#N/A,TRUE,"Capex &amp; Depreciation";#N/A,#N/A,TRUE,"Equity";#N/A,#N/A,TRUE,"Debt";#N/A,#N/A,TRUE,"Debt (2)";#N/A,#N/A,TRUE,"Financials";#N/A,#N/A,TRUE,"Market Info";#N/A,#N/A,TRUE,"Company Card";#N/A,#N/A,TRUE,"One Pager";#N/A,#N/A,TRUE,"First Page";#N/A,#N/A,TRUE,"Technical";#N/A,#N/A,TRUE,"Range Names"}</definedName>
    <definedName name="wrnn" localSheetId="0" hidden="1">{#N/A,#N/A,FALSE,"PERSONAL";#N/A,#N/A,FALSE,"explotación";#N/A,#N/A,FALSE,"generales"}</definedName>
    <definedName name="wrnn" hidden="1">{#N/A,#N/A,FALSE,"PERSONAL";#N/A,#N/A,FALSE,"explotación";#N/A,#N/A,FALSE,"generales"}</definedName>
    <definedName name="WSB" localSheetId="0">#REF!</definedName>
    <definedName name="WSB">#REF!</definedName>
    <definedName name="wvu.inputs._.raw._.data." localSheetId="0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0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0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0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w" localSheetId="0">#REF!</definedName>
    <definedName name="ww">#REF!</definedName>
    <definedName name="ww.Rele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w.Rele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WPRT" localSheetId="0">#REF!</definedName>
    <definedName name="WWPRT">#REF!</definedName>
    <definedName name="WWW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" localSheetId="0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x" hidden="1">{"EUUTI","COMPANIES",TRUE}</definedName>
    <definedName name="xData1.2" localSheetId="0">#REF!</definedName>
    <definedName name="xData1.2">#REF!</definedName>
    <definedName name="xfhs" hidden="1">#N/A</definedName>
    <definedName name="XRATE" localSheetId="0">#REF!</definedName>
    <definedName name="XRATE">#REF!</definedName>
    <definedName name="XREF_COLUMN_1" localSheetId="0" hidden="1">#REF!</definedName>
    <definedName name="XREF_COLUMN_1" hidden="1">#REF!</definedName>
    <definedName name="XREF_COLUMN_2" localSheetId="0" hidden="1">#REF!</definedName>
    <definedName name="XREF_COLUMN_2" hidden="1">#REF!</definedName>
    <definedName name="XREF_COLUMN_3" localSheetId="0" hidden="1">#REF!</definedName>
    <definedName name="XREF_COLUMN_3" hidden="1">#REF!</definedName>
    <definedName name="XREF_COLUMN_4" localSheetId="0" hidden="1">#REF!</definedName>
    <definedName name="XREF_COLUMN_4" hidden="1">#REF!</definedName>
    <definedName name="XREF_COLUMN_5" localSheetId="0" hidden="1">#REF!</definedName>
    <definedName name="XREF_COLUMN_5" hidden="1">#REF!</definedName>
    <definedName name="XREF_COLUMN_6" localSheetId="0" hidden="1">#REF!</definedName>
    <definedName name="XREF_COLUMN_6" hidden="1">#REF!</definedName>
    <definedName name="XREF_COLUMN_7" localSheetId="0" hidden="1">#REF!</definedName>
    <definedName name="XREF_COLUMN_7" hidden="1">#REF!</definedName>
    <definedName name="XREF_COLUMN_9" localSheetId="0" hidden="1">#REF!</definedName>
    <definedName name="XREF_COLUMN_9" hidden="1">#REF!</definedName>
    <definedName name="XRefActiveRow" localSheetId="0" hidden="1">#REF!</definedName>
    <definedName name="XRefActiveRow" hidden="1">#REF!</definedName>
    <definedName name="XRefColumnsCount" hidden="1">1</definedName>
    <definedName name="XRefCopy1" localSheetId="0" hidden="1">#REF!</definedName>
    <definedName name="XRefCopy1" hidden="1">#REF!</definedName>
    <definedName name="XRefCopy10" localSheetId="0" hidden="1">#REF!</definedName>
    <definedName name="XRefCopy10" hidden="1">#REF!</definedName>
    <definedName name="XRefCopy10Row" localSheetId="0" hidden="1">#REF!</definedName>
    <definedName name="XRefCopy10Row" hidden="1">#REF!</definedName>
    <definedName name="XRefCopy11" localSheetId="0" hidden="1">#REF!</definedName>
    <definedName name="XRefCopy11" hidden="1">#REF!</definedName>
    <definedName name="XRefCopy11Row" localSheetId="0" hidden="1">#REF!</definedName>
    <definedName name="XRefCopy11Row" hidden="1">#REF!</definedName>
    <definedName name="XRefCopy12" localSheetId="0" hidden="1">#REF!</definedName>
    <definedName name="XRefCopy12" hidden="1">#REF!</definedName>
    <definedName name="XRefCopy12Row" localSheetId="0" hidden="1">#REF!</definedName>
    <definedName name="XRefCopy12Row" hidden="1">#REF!</definedName>
    <definedName name="XRefCopy13" localSheetId="0" hidden="1">#REF!</definedName>
    <definedName name="XRefCopy13" hidden="1">#REF!</definedName>
    <definedName name="XRefCopy13Row" localSheetId="0" hidden="1">#REF!</definedName>
    <definedName name="XRefCopy13Row" hidden="1">#REF!</definedName>
    <definedName name="XRefCopy14" localSheetId="0" hidden="1">#REF!</definedName>
    <definedName name="XRefCopy14" hidden="1">#REF!</definedName>
    <definedName name="XRefCopy14Row" localSheetId="0" hidden="1">#REF!</definedName>
    <definedName name="XRefCopy14Row" hidden="1">#REF!</definedName>
    <definedName name="XRefCopy15" localSheetId="0" hidden="1">#REF!</definedName>
    <definedName name="XRefCopy15" hidden="1">#REF!</definedName>
    <definedName name="XRefCopy15Row" localSheetId="0" hidden="1">#REF!</definedName>
    <definedName name="XRefCopy15Row" hidden="1">#REF!</definedName>
    <definedName name="XRefCopy1Row" localSheetId="0" hidden="1">#REF!</definedName>
    <definedName name="XRefCopy1Row" hidden="1">#REF!</definedName>
    <definedName name="XRefCopy2" localSheetId="0" hidden="1">#REF!</definedName>
    <definedName name="XRefCopy2" hidden="1">#REF!</definedName>
    <definedName name="XRefCopy2Row" localSheetId="0" hidden="1">#REF!</definedName>
    <definedName name="XRefCopy2Row" hidden="1">#REF!</definedName>
    <definedName name="XRefCopy3" localSheetId="0" hidden="1">#REF!</definedName>
    <definedName name="XRefCopy3" hidden="1">#REF!</definedName>
    <definedName name="XRefCopy3Row" localSheetId="0" hidden="1">#REF!</definedName>
    <definedName name="XRefCopy3Row" hidden="1">#REF!</definedName>
    <definedName name="XRefCopy4" localSheetId="0" hidden="1">#REF!</definedName>
    <definedName name="XRefCopy4" hidden="1">#REF!</definedName>
    <definedName name="XRefCopy4Row" localSheetId="0" hidden="1">#REF!</definedName>
    <definedName name="XRefCopy4Row" hidden="1">#REF!</definedName>
    <definedName name="XRefCopy5" localSheetId="0" hidden="1">#REF!</definedName>
    <definedName name="XRefCopy5" hidden="1">#REF!</definedName>
    <definedName name="XRefCopy5Row" localSheetId="0" hidden="1">#REF!</definedName>
    <definedName name="XRefCopy5Row" hidden="1">#REF!</definedName>
    <definedName name="XRefCopy6" localSheetId="0" hidden="1">#REF!</definedName>
    <definedName name="XRefCopy6" hidden="1">#REF!</definedName>
    <definedName name="XRefCopy6Row" localSheetId="0" hidden="1">#REF!</definedName>
    <definedName name="XRefCopy6Row" hidden="1">#REF!</definedName>
    <definedName name="XRefCopy7" localSheetId="0" hidden="1">#REF!</definedName>
    <definedName name="XRefCopy7" hidden="1">#REF!</definedName>
    <definedName name="XRefCopy7Row" localSheetId="0" hidden="1">#REF!</definedName>
    <definedName name="XRefCopy7Row" hidden="1">#REF!</definedName>
    <definedName name="XRefCopy8" localSheetId="0" hidden="1">#REF!</definedName>
    <definedName name="XRefCopy8" hidden="1">#REF!</definedName>
    <definedName name="XRefCopy8Row" localSheetId="0" hidden="1">#REF!</definedName>
    <definedName name="XRefCopy8Row" hidden="1">#REF!</definedName>
    <definedName name="XRefCopy9" localSheetId="0" hidden="1">#REF!</definedName>
    <definedName name="XRefCopy9" hidden="1">#REF!</definedName>
    <definedName name="XRefCopy9Row" localSheetId="0" hidden="1">#REF!</definedName>
    <definedName name="XRefCopy9Row" hidden="1">#REF!</definedName>
    <definedName name="XRefCopyRangeCount" hidden="1">1</definedName>
    <definedName name="XRefPaste1" localSheetId="0" hidden="1">#REF!</definedName>
    <definedName name="XRefPaste1" hidden="1">#REF!</definedName>
    <definedName name="XRefPaste10" localSheetId="0" hidden="1">#REF!</definedName>
    <definedName name="XRefPaste10" hidden="1">#REF!</definedName>
    <definedName name="XRefPaste10Row" localSheetId="0" hidden="1">#REF!</definedName>
    <definedName name="XRefPaste10Row" hidden="1">#REF!</definedName>
    <definedName name="XRefPaste13Row" localSheetId="0" hidden="1">#REF!</definedName>
    <definedName name="XRefPaste13Row" hidden="1">#REF!</definedName>
    <definedName name="XRefPaste1Row" localSheetId="0" hidden="1">#REF!</definedName>
    <definedName name="XRefPaste1Row" hidden="1">#REF!</definedName>
    <definedName name="XRefPaste2" localSheetId="0" hidden="1">#REF!</definedName>
    <definedName name="XRefPaste2" hidden="1">#REF!</definedName>
    <definedName name="XRefPaste2Row" localSheetId="0" hidden="1">#REF!</definedName>
    <definedName name="XRefPaste2Row" hidden="1">#REF!</definedName>
    <definedName name="XRefPaste3" localSheetId="0" hidden="1">#REF!</definedName>
    <definedName name="XRefPaste3" hidden="1">#REF!</definedName>
    <definedName name="XRefPaste3Row" localSheetId="0" hidden="1">#REF!</definedName>
    <definedName name="XRefPaste3Row" hidden="1">#REF!</definedName>
    <definedName name="XRefPaste4" localSheetId="0" hidden="1">#REF!</definedName>
    <definedName name="XRefPaste4" hidden="1">#REF!</definedName>
    <definedName name="XRefPaste4Row" localSheetId="0" hidden="1">#REF!</definedName>
    <definedName name="XRefPaste4Row" hidden="1">#REF!</definedName>
    <definedName name="XRefPaste5" localSheetId="0" hidden="1">#REF!</definedName>
    <definedName name="XRefPaste5" hidden="1">#REF!</definedName>
    <definedName name="XRefPaste5Row" localSheetId="0" hidden="1">#REF!</definedName>
    <definedName name="XRefPaste5Row" hidden="1">#REF!</definedName>
    <definedName name="XRefPaste6" localSheetId="0" hidden="1">#REF!</definedName>
    <definedName name="XRefPaste6" hidden="1">#REF!</definedName>
    <definedName name="XRefPaste6Row" localSheetId="0" hidden="1">#REF!</definedName>
    <definedName name="XRefPaste6Row" hidden="1">#REF!</definedName>
    <definedName name="XRefPaste7" localSheetId="0" hidden="1">#REF!</definedName>
    <definedName name="XRefPaste7" hidden="1">#REF!</definedName>
    <definedName name="XRefPaste7Row" localSheetId="0" hidden="1">#REF!</definedName>
    <definedName name="XRefPaste7Row" hidden="1">#REF!</definedName>
    <definedName name="XRefPaste8" localSheetId="0" hidden="1">#REF!</definedName>
    <definedName name="XRefPaste8" hidden="1">#REF!</definedName>
    <definedName name="XRefPaste8Row" localSheetId="0" hidden="1">#REF!</definedName>
    <definedName name="XRefPaste8Row" hidden="1">#REF!</definedName>
    <definedName name="XRefPaste9" localSheetId="0" hidden="1">#REF!</definedName>
    <definedName name="XRefPaste9" hidden="1">#REF!</definedName>
    <definedName name="XRefPaste9Row" localSheetId="0" hidden="1">#REF!</definedName>
    <definedName name="XRefPaste9Row" hidden="1">#REF!</definedName>
    <definedName name="XRefPasteRangeCount" hidden="1">12</definedName>
    <definedName name="XSHDhc" localSheetId="0">#REF!,#REF!,#REF!</definedName>
    <definedName name="XSHDhc">#REF!,#REF!,#REF!</definedName>
    <definedName name="xx" localSheetId="0" hidden="1">{#N/A,#N/A,FALSE,"Const";#N/A,#N/A,FALSE,"P&amp;L";#N/A,#N/A,FALSE,"Sale"}</definedName>
    <definedName name="xx">#REF!,#REF!,#REF!</definedName>
    <definedName name="xxx" localSheetId="0" hidden="1">{#N/A,#N/A,FALSE,"Const";#N/A,#N/A,FALSE,"P&amp;L";#N/A,#N/A,FALSE,"Sale"}</definedName>
    <definedName name="x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z_ED" localSheetId="0">#REF!</definedName>
    <definedName name="xz_ED">#REF!</definedName>
    <definedName name="xz_PD" localSheetId="0">#REF!</definedName>
    <definedName name="xz_PD">#REF!</definedName>
    <definedName name="y" localSheetId="0">#REF!</definedName>
    <definedName name="Y">#REF!</definedName>
    <definedName name="Y1_C_Capex" localSheetId="0">#REF!</definedName>
    <definedName name="Y1_C_Capex">#REF!</definedName>
    <definedName name="Y1_C_CF" localSheetId="0">#REF!</definedName>
    <definedName name="Y1_C_CF">#REF!</definedName>
    <definedName name="Y1_C_Depr" localSheetId="0">#REF!</definedName>
    <definedName name="Y1_C_Depr">#REF!</definedName>
    <definedName name="Y1_C_EBITDA" localSheetId="0">#REF!</definedName>
    <definedName name="Y1_C_EBITDA">#REF!</definedName>
    <definedName name="Y1_C_EPS" localSheetId="0">#REF!</definedName>
    <definedName name="Y1_C_EPS">#REF!</definedName>
    <definedName name="Y1_C_FCF" localSheetId="0">#REF!</definedName>
    <definedName name="Y1_C_FCF">#REF!</definedName>
    <definedName name="Y1_C_ND" localSheetId="0">#REF!</definedName>
    <definedName name="Y1_C_ND">#REF!</definedName>
    <definedName name="Y1_C_NP" localSheetId="0">#REF!</definedName>
    <definedName name="Y1_C_NP">#REF!</definedName>
    <definedName name="Y1_C_OP" localSheetId="0">#REF!</definedName>
    <definedName name="Y1_C_OP">#REF!</definedName>
    <definedName name="Y1_C_RP" localSheetId="0">#REF!</definedName>
    <definedName name="Y1_C_RP">#REF!</definedName>
    <definedName name="Y1_C_S" localSheetId="0">#REF!</definedName>
    <definedName name="Y1_C_S">#REF!</definedName>
    <definedName name="Y1_C_SE" localSheetId="0">#REF!</definedName>
    <definedName name="Y1_C_SE">#REF!</definedName>
    <definedName name="Y1_C_SHR" localSheetId="0">#REF!</definedName>
    <definedName name="Y1_C_SHR">#REF!</definedName>
    <definedName name="Y1_Div" localSheetId="0">#REF!</definedName>
    <definedName name="Y1_Div">#REF!</definedName>
    <definedName name="Y1_FY1" localSheetId="0">#REF!</definedName>
    <definedName name="Y1_FY1">#REF!</definedName>
    <definedName name="Y4_C_Capex" localSheetId="0">#REF!</definedName>
    <definedName name="Y4_C_Capex">#REF!</definedName>
    <definedName name="Y4_C_CF" localSheetId="0">#REF!</definedName>
    <definedName name="Y4_C_CF">#REF!</definedName>
    <definedName name="Y4_C_Depr" localSheetId="0">#REF!</definedName>
    <definedName name="Y4_C_Depr">#REF!</definedName>
    <definedName name="Y4_C_EBITDA" localSheetId="0">#REF!</definedName>
    <definedName name="Y4_C_EBITDA">#REF!</definedName>
    <definedName name="Y4_C_EPS" localSheetId="0">#REF!</definedName>
    <definedName name="Y4_C_EPS">#REF!</definedName>
    <definedName name="Y4_C_EPS_D" localSheetId="0">#REF!</definedName>
    <definedName name="Y4_C_EPS_D">#REF!</definedName>
    <definedName name="Y4_C_FCF" localSheetId="0">#REF!</definedName>
    <definedName name="Y4_C_FCF">#REF!</definedName>
    <definedName name="Y4_C_ND" localSheetId="0">#REF!</definedName>
    <definedName name="Y4_C_ND">#REF!</definedName>
    <definedName name="Y4_C_NP" localSheetId="0">#REF!</definedName>
    <definedName name="Y4_C_NP">#REF!</definedName>
    <definedName name="Y4_C_OP" localSheetId="0">#REF!</definedName>
    <definedName name="Y4_C_OP">#REF!</definedName>
    <definedName name="Y4_C_RP" localSheetId="0">#REF!</definedName>
    <definedName name="Y4_C_RP">#REF!</definedName>
    <definedName name="Y4_C_S" localSheetId="0">#REF!</definedName>
    <definedName name="Y4_C_S">#REF!</definedName>
    <definedName name="Y4_C_SE" localSheetId="0">#REF!</definedName>
    <definedName name="Y4_C_SE">#REF!</definedName>
    <definedName name="Y4_C_SHR" localSheetId="0">#REF!</definedName>
    <definedName name="Y4_C_SHR">#REF!</definedName>
    <definedName name="Y4_FY1" localSheetId="0">#REF!</definedName>
    <definedName name="Y4_FY1">#REF!</definedName>
    <definedName name="Y4_P_Div" localSheetId="0">#REF!</definedName>
    <definedName name="Y4_P_Div">#REF!</definedName>
    <definedName name="yale" localSheetId="0" hidden="1">{"Opsys",#N/A,FALSE,"NPV_OPsys";"NT",#N/A,FALSE,"NPV_NT";"DevP",#N/A,FALSE,"NPV_DevPdt";"Office",#N/A,FALSE,"NPV_Office"}</definedName>
    <definedName name="yale" hidden="1">{"Opsys",#N/A,FALSE,"NPV_OPsys";"NT",#N/A,FALSE,"NPV_NT";"DevP",#N/A,FALSE,"NPV_DevPdt";"Office",#N/A,FALSE,"NPV_Office"}</definedName>
    <definedName name="Year" localSheetId="0">#REF!</definedName>
    <definedName name="Year">#REF!</definedName>
    <definedName name="year_end_month" localSheetId="0">#REF!</definedName>
    <definedName name="year_end_month">#REF!</definedName>
    <definedName name="Yearend" localSheetId="0">#REF!</definedName>
    <definedName name="Yearend">#REF!</definedName>
    <definedName name="YEARplus1" localSheetId="0">#REF!</definedName>
    <definedName name="YEARplus1">#REF!</definedName>
    <definedName name="YearPlus1PE" localSheetId="0">#REF!</definedName>
    <definedName name="YearPlus1PE">#REF!</definedName>
    <definedName name="Yearplus2" localSheetId="0">#REF!</definedName>
    <definedName name="Yearplus2">#REF!</definedName>
    <definedName name="YearPlus2PE" localSheetId="0">#REF!</definedName>
    <definedName name="YearPlus2PE">#REF!</definedName>
    <definedName name="YearPlus3" localSheetId="0">#REF!</definedName>
    <definedName name="YearPlus3">#REF!</definedName>
    <definedName name="YearQtr_title">#N/A</definedName>
    <definedName name="Years">"A1:v1"</definedName>
    <definedName name="yecash00" localSheetId="0">#REF!</definedName>
    <definedName name="yecash00">#REF!</definedName>
    <definedName name="yecash01" localSheetId="0">#REF!</definedName>
    <definedName name="yecash01">#REF!</definedName>
    <definedName name="yecash02" localSheetId="0">#REF!</definedName>
    <definedName name="yecash02">#REF!</definedName>
    <definedName name="yecash03" localSheetId="0">#REF!</definedName>
    <definedName name="yecash03">#REF!</definedName>
    <definedName name="yecash04" localSheetId="0">#REF!</definedName>
    <definedName name="yecash04">#REF!</definedName>
    <definedName name="yecash99" localSheetId="0">#REF!</definedName>
    <definedName name="yecash99">#REF!</definedName>
    <definedName name="YesNo" localSheetId="0">#REF!</definedName>
    <definedName name="YesNo">#REF!</definedName>
    <definedName name="yr" localSheetId="0">#REF!</definedName>
    <definedName name="yr">#REF!</definedName>
    <definedName name="yr_ago_rev" localSheetId="0">#REF!</definedName>
    <definedName name="yr_ago_rev">#REF!</definedName>
    <definedName name="Yr_check" localSheetId="0">#REF!</definedName>
    <definedName name="Yr_check">#REF!</definedName>
    <definedName name="yr_end_exch_rate_usd" localSheetId="0">#REF!</definedName>
    <definedName name="yr_end_exch_rate_usd">#REF!</definedName>
    <definedName name="Yr_Start" localSheetId="0">#REF!</definedName>
    <definedName name="Yr_Start">#REF!</definedName>
    <definedName name="YrCheck" localSheetId="0">#REF!</definedName>
    <definedName name="YrCheck">#REF!</definedName>
    <definedName name="yy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yy">#REF!</definedName>
    <definedName name="Z_69236D49_722D_40B7_A111_ABD2A8204911_.wvu.PrintTitles" localSheetId="0" hidden="1">#REF!</definedName>
    <definedName name="Z_69236D49_722D_40B7_A111_ABD2A8204911_.wvu.PrintTitles" hidden="1">#REF!</definedName>
    <definedName name="Z_69236D49_722D_40B7_A111_ABD2A8204911_.wvu.Rows" localSheetId="0" hidden="1">#REF!,#REF!</definedName>
    <definedName name="Z_69236D49_722D_40B7_A111_ABD2A8204911_.wvu.Rows" hidden="1">#REF!,#REF!</definedName>
    <definedName name="Z_B8A42129_8AFC_4C88_A4BF_631F42E72A3A_.wvu.Cols" localSheetId="0" hidden="1">#REF!,#REF!,#REF!,#REF!,#REF!</definedName>
    <definedName name="Z_B8A42129_8AFC_4C88_A4BF_631F42E72A3A_.wvu.Cols" hidden="1">#REF!,#REF!,#REF!,#REF!,#REF!</definedName>
    <definedName name="z_Back_Copy" localSheetId="0">#REF!</definedName>
    <definedName name="z_Back_Copy">#REF!</definedName>
    <definedName name="z_Back_First" localSheetId="0">#REF!</definedName>
    <definedName name="z_Back_First">#REF!</definedName>
    <definedName name="z_Back_One" localSheetId="0">#REF!</definedName>
    <definedName name="z_Back_One">#REF!</definedName>
    <definedName name="Z_Back_OneB" localSheetId="0">#REF!</definedName>
    <definedName name="Z_Back_OneB">#REF!</definedName>
    <definedName name="Z_Backc" localSheetId="0">#REF!</definedName>
    <definedName name="Z_Backc">#REF!</definedName>
    <definedName name="z_BackD" localSheetId="0">#REF!</definedName>
    <definedName name="z_BackD">#REF!</definedName>
    <definedName name="z_Col_End" localSheetId="0">#REF!</definedName>
    <definedName name="z_Col_End">#REF!</definedName>
    <definedName name="z_Col_S" localSheetId="0">#REF!</definedName>
    <definedName name="z_Col_S">#REF!</definedName>
    <definedName name="z_Col_W" localSheetId="0">#REF!</definedName>
    <definedName name="z_Col_W">#REF!</definedName>
    <definedName name="z_Count" localSheetId="0">#REF!</definedName>
    <definedName name="z_Count">#REF!</definedName>
    <definedName name="Z_Count1" localSheetId="0">#REF!</definedName>
    <definedName name="Z_Count1">#REF!</definedName>
    <definedName name="z_CountA" localSheetId="0">#REF!</definedName>
    <definedName name="z_CountA">#REF!</definedName>
    <definedName name="Z_CountA1" localSheetId="0">#REF!</definedName>
    <definedName name="Z_CountA1">#REF!</definedName>
    <definedName name="z_CountD" localSheetId="0">#REF!</definedName>
    <definedName name="z_CountD">#REF!</definedName>
    <definedName name="z_End2" localSheetId="0">#REF!</definedName>
    <definedName name="z_End2">#REF!</definedName>
    <definedName name="z_Forward" localSheetId="0">#REF!</definedName>
    <definedName name="z_Forward">#REF!</definedName>
    <definedName name="z_Forward_Copy" localSheetId="0">#REF!</definedName>
    <definedName name="z_Forward_Copy">#REF!</definedName>
    <definedName name="z_Forward_Cover" localSheetId="0">#REF!</definedName>
    <definedName name="z_Forward_Cover">#REF!</definedName>
    <definedName name="z_Forward_Range" localSheetId="0">#REF!</definedName>
    <definedName name="z_Forward_Range">#REF!</definedName>
    <definedName name="z_Homee" localSheetId="0">#REF!</definedName>
    <definedName name="z_Homee">#REF!</definedName>
    <definedName name="z_LTM_Col" localSheetId="0">#REF!,#REF!,#REF!,#REF!</definedName>
    <definedName name="z_LTM_Col">#REF!,#REF!,#REF!,#REF!</definedName>
    <definedName name="z_LTM_Col2" localSheetId="0">#REF!,#REF!</definedName>
    <definedName name="z_LTM_Col2">#REF!,#REF!</definedName>
    <definedName name="z_NO_Back" localSheetId="0">#REF!,#REF!</definedName>
    <definedName name="z_NO_Back">#REF!,#REF!</definedName>
    <definedName name="z_NO_Back2" localSheetId="0">#REF!</definedName>
    <definedName name="z_NO_Back2">#REF!</definedName>
    <definedName name="z_P2_1" localSheetId="0">#REF!</definedName>
    <definedName name="z_P2_1">#REF!</definedName>
    <definedName name="z_P2_2" localSheetId="0">#REF!</definedName>
    <definedName name="z_P2_2">#REF!</definedName>
    <definedName name="z_P2_All" localSheetId="0">#REF!,#REF!</definedName>
    <definedName name="z_P2_All">#REF!,#REF!</definedName>
    <definedName name="z_P3_All" localSheetId="0">#REF!,#REF!,#REF!,#REF!</definedName>
    <definedName name="z_P3_All">#REF!,#REF!,#REF!,#REF!</definedName>
    <definedName name="z_P5_All" localSheetId="0">#REF!,#REF!</definedName>
    <definedName name="z_P5_All">#REF!,#REF!</definedName>
    <definedName name="zadrout1993" localSheetId="0">#REF!</definedName>
    <definedName name="zadrout1993">#REF!</definedName>
    <definedName name="zadrout1994" localSheetId="0">#REF!</definedName>
    <definedName name="zadrout1994">#REF!</definedName>
    <definedName name="zadrout1995" localSheetId="0">#REF!</definedName>
    <definedName name="zadrout1995">#REF!</definedName>
    <definedName name="zadrout1996" localSheetId="0">#REF!</definedName>
    <definedName name="zadrout1996">#REF!</definedName>
    <definedName name="zadrout1997" localSheetId="0">#REF!</definedName>
    <definedName name="zadrout1997">#REF!</definedName>
    <definedName name="zadrout1998" localSheetId="0">#REF!</definedName>
    <definedName name="zadrout1998">#REF!</definedName>
    <definedName name="zadrout1999" localSheetId="0">#REF!</definedName>
    <definedName name="zadrout1999">#REF!</definedName>
    <definedName name="zadrout2000" localSheetId="0">#REF!</definedName>
    <definedName name="zadrout2000">#REF!</definedName>
    <definedName name="zadrout2001" localSheetId="0">#REF!</definedName>
    <definedName name="zadrout2001">#REF!</definedName>
    <definedName name="zadrout2003" localSheetId="0">#REF!</definedName>
    <definedName name="zadrout2003">#REF!</definedName>
    <definedName name="zadrout2004" localSheetId="0">#REF!</definedName>
    <definedName name="zadrout2004">#REF!</definedName>
    <definedName name="zaffl1997" localSheetId="0">#REF!</definedName>
    <definedName name="zaffl1997">#REF!</definedName>
    <definedName name="Zara_Stores_France_as_Percentage_of_Total_Stores" localSheetId="0">#REF!</definedName>
    <definedName name="Zara_Stores_France_as_Percentage_of_Total_Stores">#REF!</definedName>
    <definedName name="Zara_Stores_Germany_as_Percentage_of_Total_Stores" localSheetId="0">#REF!</definedName>
    <definedName name="Zara_Stores_Germany_as_Percentage_of_Total_Stores">#REF!</definedName>
    <definedName name="Zara_Stores_Spain_as_Percentage_of_Total_Stores" localSheetId="0">#REF!</definedName>
    <definedName name="Zara_Stores_Spain_as_Percentage_of_Total_Stores">#REF!</definedName>
    <definedName name="Zara_Stores_UK_as_Percentage_of_Total_Stores" localSheetId="0">#REF!</definedName>
    <definedName name="Zara_Stores_UK_as_Percentage_of_Total_Stores">#REF!</definedName>
    <definedName name="Zara_Stores_USA_as_Percentage_of_Total_Stores" localSheetId="0">#REF!</definedName>
    <definedName name="Zara_Stores_USA_as_Percentage_of_Total_Stores">#REF!</definedName>
    <definedName name="zbasefee1992" localSheetId="0">#REF!</definedName>
    <definedName name="zbasefee1992">#REF!</definedName>
    <definedName name="zbasefee1994" localSheetId="0">#REF!</definedName>
    <definedName name="zbasefee1994">#REF!</definedName>
    <definedName name="zbasefee1995" localSheetId="0">#REF!</definedName>
    <definedName name="zbasefee1995">#REF!</definedName>
    <definedName name="zbasefee1996" localSheetId="0">#REF!</definedName>
    <definedName name="zbasefee1996">#REF!</definedName>
    <definedName name="zbasefee1997" localSheetId="0">#REF!</definedName>
    <definedName name="zbasefee1997">#REF!</definedName>
    <definedName name="zbv1997" localSheetId="0">#REF!</definedName>
    <definedName name="zbv1997">#REF!</definedName>
    <definedName name="zbv1998" localSheetId="0">#REF!</definedName>
    <definedName name="zbv1998">#REF!</definedName>
    <definedName name="zbv1999" localSheetId="0">#REF!</definedName>
    <definedName name="zbv1999">#REF!</definedName>
    <definedName name="zbv2000" localSheetId="0">#REF!</definedName>
    <definedName name="zbv2000">#REF!</definedName>
    <definedName name="zbv2001" localSheetId="0">#REF!</definedName>
    <definedName name="zbv2001">#REF!</definedName>
    <definedName name="zbv2002" localSheetId="0">#REF!</definedName>
    <definedName name="zbv2002">#REF!</definedName>
    <definedName name="zbv2003" localSheetId="0">#REF!</definedName>
    <definedName name="zbv2003">#REF!</definedName>
    <definedName name="zdiscontribution1992" localSheetId="0">#REF!</definedName>
    <definedName name="zdiscontribution1992">#REF!</definedName>
    <definedName name="zdiscontribution1993" localSheetId="0">#REF!</definedName>
    <definedName name="zdiscontribution1993">#REF!</definedName>
    <definedName name="zdiscontribution1994" localSheetId="0">#REF!</definedName>
    <definedName name="zdiscontribution1994">#REF!</definedName>
    <definedName name="zdiscontribution1995" localSheetId="0">#REF!</definedName>
    <definedName name="zdiscontribution1995">#REF!</definedName>
    <definedName name="zdiscontribution1996" localSheetId="0">#REF!</definedName>
    <definedName name="zdiscontribution1996">#REF!</definedName>
    <definedName name="zdiscontribution1997" localSheetId="0">#REF!</definedName>
    <definedName name="zdiscontribution1997">#REF!</definedName>
    <definedName name="zdiscontribution1998" localSheetId="0">#REF!</definedName>
    <definedName name="zdiscontribution1998">#REF!</definedName>
    <definedName name="zdiscontribution1999" localSheetId="0">#REF!</definedName>
    <definedName name="zdiscontribution1999">#REF!</definedName>
    <definedName name="zdiscontribution2000" localSheetId="0">#REF!</definedName>
    <definedName name="zdiscontribution2000">#REF!</definedName>
    <definedName name="zdiscontribution2001" localSheetId="0">#REF!</definedName>
    <definedName name="zdiscontribution2001">#REF!</definedName>
    <definedName name="zdiscontribution2002" localSheetId="0">#REF!</definedName>
    <definedName name="zdiscontribution2002">#REF!</definedName>
    <definedName name="zdiscontribution2003" localSheetId="0">#REF!</definedName>
    <definedName name="zdiscontribution2003">#REF!</definedName>
    <definedName name="zdiscontribution2004" localSheetId="0">#REF!</definedName>
    <definedName name="zdiscontribution2004">#REF!</definedName>
    <definedName name="zdiseps1992" localSheetId="0">#REF!</definedName>
    <definedName name="zdiseps1992">#REF!</definedName>
    <definedName name="zdiseps1993" localSheetId="0">#REF!</definedName>
    <definedName name="zdiseps1993">#REF!</definedName>
    <definedName name="zdiseps1994" localSheetId="0">#REF!</definedName>
    <definedName name="zdiseps1994">#REF!</definedName>
    <definedName name="zdiseps1995" localSheetId="0">#REF!</definedName>
    <definedName name="zdiseps1995">#REF!</definedName>
    <definedName name="zdiseps1996" localSheetId="0">#REF!</definedName>
    <definedName name="zdiseps1996">#REF!</definedName>
    <definedName name="zdiseps1997" localSheetId="0">#REF!</definedName>
    <definedName name="zdiseps1997">#REF!</definedName>
    <definedName name="zdisGOOD00" localSheetId="0">#REF!</definedName>
    <definedName name="zdisGOOD00">#REF!</definedName>
    <definedName name="zebit2004" localSheetId="0">#REF!</definedName>
    <definedName name="zebit2004">#REF!</definedName>
    <definedName name="zebitd1990" localSheetId="0">#REF!</definedName>
    <definedName name="zebitd1990">#REF!</definedName>
    <definedName name="zebitd1991" localSheetId="0">#REF!</definedName>
    <definedName name="zebitd1991">#REF!</definedName>
    <definedName name="zebitd1992" localSheetId="0">#REF!</definedName>
    <definedName name="zebitd1992">#REF!</definedName>
    <definedName name="zebitd1997" localSheetId="0">#REF!</definedName>
    <definedName name="zebitd1997">#REF!</definedName>
    <definedName name="zebitd1998" localSheetId="0">#REF!</definedName>
    <definedName name="zebitd1998">#REF!</definedName>
    <definedName name="zebitda1998" localSheetId="0">#REF!</definedName>
    <definedName name="zebitda1998">#REF!</definedName>
    <definedName name="zebitdsh1997" localSheetId="0">#REF!</definedName>
    <definedName name="zebitdsh1997">#REF!</definedName>
    <definedName name="zebitdv1991" localSheetId="0">#REF!</definedName>
    <definedName name="zebitdv1991">#REF!</definedName>
    <definedName name="zebitdv1992" localSheetId="0">#REF!</definedName>
    <definedName name="zebitdv1992">#REF!</definedName>
    <definedName name="zebitdv1993" localSheetId="0">#REF!</definedName>
    <definedName name="zebitdv1993">#REF!</definedName>
    <definedName name="zebitdv1994" localSheetId="0">#REF!</definedName>
    <definedName name="zebitdv1994">#REF!</definedName>
    <definedName name="zebitdv1995" localSheetId="0">#REF!</definedName>
    <definedName name="zebitdv1995">#REF!</definedName>
    <definedName name="zebitdv1996" localSheetId="0">#REF!</definedName>
    <definedName name="zebitdv1996">#REF!</definedName>
    <definedName name="zebitdv1997" localSheetId="0">#REF!</definedName>
    <definedName name="zebitdv1997">#REF!</definedName>
    <definedName name="zeebitd1993" localSheetId="0">#REF!</definedName>
    <definedName name="zeebitd1993">#REF!</definedName>
    <definedName name="zenetdebt1993" localSheetId="0">#REF!</definedName>
    <definedName name="zenetdebt1993">#REF!</definedName>
    <definedName name="zenetinc1994" localSheetId="0">#REF!</definedName>
    <definedName name="zenetinc1994">#REF!</definedName>
    <definedName name="zerevs1993" localSheetId="0">#REF!</definedName>
    <definedName name="zerevs1993">#REF!</definedName>
    <definedName name="zerevs1994" localSheetId="0">#REF!</definedName>
    <definedName name="zerevs1994">#REF!</definedName>
    <definedName name="zero_line1" localSheetId="0">#REF!</definedName>
    <definedName name="zero_line1">#REF!</definedName>
    <definedName name="zesharesout1993" localSheetId="0">#REF!</definedName>
    <definedName name="zesharesout1993">#REF!</definedName>
    <definedName name="zexchgus2004" localSheetId="0">#REF!</definedName>
    <definedName name="zexchgus2004">#REF!</definedName>
    <definedName name="zfcf1989" localSheetId="0">#REF!</definedName>
    <definedName name="zfcf1989">#REF!</definedName>
    <definedName name="zfcf1990" localSheetId="0">#REF!</definedName>
    <definedName name="zfcf1990">#REF!</definedName>
    <definedName name="zfcf1991" localSheetId="0">#REF!</definedName>
    <definedName name="zfcf1991">#REF!</definedName>
    <definedName name="zfcf1992" localSheetId="0">#REF!</definedName>
    <definedName name="zfcf1992">#REF!</definedName>
    <definedName name="zfcf1993" localSheetId="0">#REF!</definedName>
    <definedName name="zfcf1993">#REF!</definedName>
    <definedName name="zfcf1994" localSheetId="0">#REF!</definedName>
    <definedName name="zfcf1994">#REF!</definedName>
    <definedName name="zfcf1995" localSheetId="0">#REF!</definedName>
    <definedName name="zfcf1995">#REF!</definedName>
    <definedName name="zfcf1996" localSheetId="0">#REF!</definedName>
    <definedName name="zfcf1996">#REF!</definedName>
    <definedName name="zfcf1997" localSheetId="0">#REF!</definedName>
    <definedName name="zfcf1997">#REF!</definedName>
    <definedName name="zfcf1998" localSheetId="0">#REF!</definedName>
    <definedName name="zfcf1998">#REF!</definedName>
    <definedName name="zincentivefee1992" localSheetId="0">#REF!</definedName>
    <definedName name="zincentivefee1992">#REF!</definedName>
    <definedName name="zincentivefee1993" localSheetId="0">#REF!</definedName>
    <definedName name="zincentivefee1993">#REF!</definedName>
    <definedName name="zincentivefee1994" localSheetId="0">#REF!</definedName>
    <definedName name="zincentivefee1994">#REF!</definedName>
    <definedName name="zincentivefee1995" localSheetId="0">#REF!</definedName>
    <definedName name="zincentivefee1995">#REF!</definedName>
    <definedName name="zincentivefee1996" localSheetId="0">#REF!</definedName>
    <definedName name="zincentivefee1996">#REF!</definedName>
    <definedName name="zincentivefee1997" localSheetId="0">#REF!</definedName>
    <definedName name="zincentivefee1997">#REF!</definedName>
    <definedName name="znetcashd192" localSheetId="0">#REF!</definedName>
    <definedName name="znetcashd192">#REF!</definedName>
    <definedName name="znetcashd1993" localSheetId="0">#REF!</definedName>
    <definedName name="znetcashd1993">#REF!</definedName>
    <definedName name="znetcashd1994" localSheetId="0">#REF!</definedName>
    <definedName name="znetcashd1994">#REF!</definedName>
    <definedName name="znetcashd1995" localSheetId="0">#REF!</definedName>
    <definedName name="znetcashd1995">#REF!</definedName>
    <definedName name="znetcashd1996" localSheetId="0">#REF!</definedName>
    <definedName name="znetcashd1996">#REF!</definedName>
    <definedName name="znetcashd1997" localSheetId="0">#REF!</definedName>
    <definedName name="znetcashd1997">#REF!</definedName>
    <definedName name="znetcashd1998" localSheetId="0">#REF!</definedName>
    <definedName name="znetcashd1998">#REF!</definedName>
    <definedName name="znetcashd1999" localSheetId="0">#REF!</definedName>
    <definedName name="znetcashd1999">#REF!</definedName>
    <definedName name="znetcashd2000" localSheetId="0">#REF!</definedName>
    <definedName name="znetcashd2000">#REF!</definedName>
    <definedName name="znetcashd2001" localSheetId="0">#REF!</definedName>
    <definedName name="znetcashd2001">#REF!</definedName>
    <definedName name="znetcashd2002" localSheetId="0">#REF!</definedName>
    <definedName name="znetcashd2002">#REF!</definedName>
    <definedName name="znetdebt1994" localSheetId="0">#REF!</definedName>
    <definedName name="znetdebt1994">#REF!</definedName>
    <definedName name="znetdebt1995" localSheetId="0">#REF!</definedName>
    <definedName name="znetdebt1995">#REF!</definedName>
    <definedName name="znetdebt1997" localSheetId="0">#REF!</definedName>
    <definedName name="znetdebt1997">#REF!</definedName>
    <definedName name="znetinc1999" localSheetId="0">#REF!</definedName>
    <definedName name="znetinc1999">#REF!</definedName>
    <definedName name="znetinc2000" localSheetId="0">#REF!</definedName>
    <definedName name="znetinc2000">#REF!</definedName>
    <definedName name="znetinc2001" localSheetId="0">#REF!</definedName>
    <definedName name="znetinc2001">#REF!</definedName>
    <definedName name="znetinc2002" localSheetId="0">#REF!</definedName>
    <definedName name="znetinc2002">#REF!</definedName>
    <definedName name="znetinc2003" localSheetId="0">#REF!</definedName>
    <definedName name="znetinc2003">#REF!</definedName>
    <definedName name="znetinc2004" localSheetId="0">#REF!</definedName>
    <definedName name="znetinc2004">#REF!</definedName>
    <definedName name="znon_E1993" localSheetId="0">#REF!</definedName>
    <definedName name="znon_E1993">#REF!</definedName>
    <definedName name="znon_E21999" localSheetId="0">#REF!</definedName>
    <definedName name="znon_E21999">#REF!</definedName>
    <definedName name="znon_E22000" localSheetId="0">#REF!</definedName>
    <definedName name="znon_E22000">#REF!</definedName>
    <definedName name="znon_E22001" localSheetId="0">#REF!</definedName>
    <definedName name="znon_E22001">#REF!</definedName>
    <definedName name="znon_E22002" localSheetId="0">#REF!</definedName>
    <definedName name="znon_E22002">#REF!</definedName>
    <definedName name="znon_E22003" localSheetId="0">#REF!</definedName>
    <definedName name="znon_E22003">#REF!</definedName>
    <definedName name="znon_E22004" localSheetId="0">#REF!</definedName>
    <definedName name="znon_E22004">#REF!</definedName>
    <definedName name="zocf1989" localSheetId="0">#REF!</definedName>
    <definedName name="zocf1989">#REF!</definedName>
    <definedName name="zocf1990" localSheetId="0">#REF!</definedName>
    <definedName name="zocf1990">#REF!</definedName>
    <definedName name="zocf1991" localSheetId="0">#REF!</definedName>
    <definedName name="zocf1991">#REF!</definedName>
    <definedName name="zocf1992" localSheetId="0">#REF!</definedName>
    <definedName name="zocf1992">#REF!</definedName>
    <definedName name="zocf1993" localSheetId="0">#REF!</definedName>
    <definedName name="zocf1993">#REF!</definedName>
    <definedName name="zocf1994" localSheetId="0">#REF!</definedName>
    <definedName name="zocf1994">#REF!</definedName>
    <definedName name="zocf1995" localSheetId="0">#REF!</definedName>
    <definedName name="zocf1995">#REF!</definedName>
    <definedName name="zocf1996" localSheetId="0">#REF!</definedName>
    <definedName name="zocf1996">#REF!</definedName>
    <definedName name="zocf1997" localSheetId="0">#REF!</definedName>
    <definedName name="zocf1997">#REF!</definedName>
    <definedName name="Zone2" localSheetId="0">#REF!</definedName>
    <definedName name="Zone2">#REF!</definedName>
    <definedName name="zpeps1990" localSheetId="0">#REF!</definedName>
    <definedName name="zpeps1990">#REF!</definedName>
    <definedName name="zpeps1991" localSheetId="0">#REF!</definedName>
    <definedName name="zpeps1991">#REF!</definedName>
    <definedName name="zpeps1992" localSheetId="0">#REF!</definedName>
    <definedName name="zpeps1992">#REF!</definedName>
    <definedName name="zpeps1993" localSheetId="0">#REF!</definedName>
    <definedName name="zpeps1993">#REF!</definedName>
    <definedName name="zpeps1994" localSheetId="0">#REF!</definedName>
    <definedName name="zpeps1994">#REF!</definedName>
    <definedName name="zpeps1995" localSheetId="0">#REF!</definedName>
    <definedName name="zpeps1995">#REF!</definedName>
    <definedName name="zpeps1996" localSheetId="0">#REF!</definedName>
    <definedName name="zpeps1996">#REF!</definedName>
    <definedName name="zpeps1997" localSheetId="0">#REF!</definedName>
    <definedName name="zpeps1997">#REF!</definedName>
    <definedName name="zpeps1998" localSheetId="0">#REF!</definedName>
    <definedName name="zpeps1998">#REF!</definedName>
    <definedName name="zpeps1999" localSheetId="0">#REF!</definedName>
    <definedName name="zpeps1999">#REF!</definedName>
    <definedName name="zpeps2000" localSheetId="0">#REF!</definedName>
    <definedName name="zpeps2000">#REF!</definedName>
    <definedName name="zpeps2001" localSheetId="0">#REF!</definedName>
    <definedName name="zpeps2001">#REF!</definedName>
    <definedName name="zpeps2002" localSheetId="0">#REF!</definedName>
    <definedName name="zpeps2002">#REF!</definedName>
    <definedName name="zpeps2003" localSheetId="0">#REF!</definedName>
    <definedName name="zpeps2003">#REF!</definedName>
    <definedName name="zpeps2004" localSheetId="0">#REF!</definedName>
    <definedName name="zpeps2004">#REF!</definedName>
    <definedName name="zpepsusa1993" localSheetId="0">#REF!</definedName>
    <definedName name="zpepsusa1993">#REF!</definedName>
    <definedName name="zpepsusa1994" localSheetId="0">#REF!</definedName>
    <definedName name="zpepsusa1994">#REF!</definedName>
    <definedName name="zpepsusa1995" localSheetId="0">#REF!</definedName>
    <definedName name="zpepsusa1995">#REF!</definedName>
    <definedName name="zpepsusa1996" localSheetId="0">#REF!</definedName>
    <definedName name="zpepsusa1996">#REF!</definedName>
    <definedName name="zpepsusa1997" localSheetId="0">#REF!</definedName>
    <definedName name="zpepsusa1997">#REF!</definedName>
    <definedName name="zpepsusa1998" localSheetId="0">#REF!</definedName>
    <definedName name="zpepsusa1998">#REF!</definedName>
    <definedName name="zpepsusa1999" localSheetId="0">#REF!</definedName>
    <definedName name="zpepsusa1999">#REF!</definedName>
    <definedName name="zpepsusa2000" localSheetId="0">#REF!</definedName>
    <definedName name="zpepsusa2000">#REF!</definedName>
    <definedName name="zpepsusa2001" localSheetId="0">#REF!</definedName>
    <definedName name="zpepsusa2001">#REF!</definedName>
    <definedName name="zpepsusa2002" localSheetId="0">#REF!</definedName>
    <definedName name="zpepsusa2002">#REF!</definedName>
    <definedName name="zpepsusa2003" localSheetId="0">#REF!</definedName>
    <definedName name="zpepsusa2003">#REF!</definedName>
    <definedName name="zpepsusus1993" localSheetId="0">#REF!</definedName>
    <definedName name="zpepsusus1993">#REF!</definedName>
    <definedName name="zpepsusus1994" localSheetId="0">#REF!</definedName>
    <definedName name="zpepsusus1994">#REF!</definedName>
    <definedName name="zpepsusus1995" localSheetId="0">#REF!</definedName>
    <definedName name="zpepsusus1995">#REF!</definedName>
    <definedName name="zpepsusus1996" localSheetId="0">#REF!</definedName>
    <definedName name="zpepsusus1996">#REF!</definedName>
    <definedName name="zpretax1999" localSheetId="0">#REF!</definedName>
    <definedName name="zpretax1999">#REF!</definedName>
    <definedName name="zpretax2000" localSheetId="0">#REF!</definedName>
    <definedName name="zpretax2000">#REF!</definedName>
    <definedName name="zpretax2001" localSheetId="0">#REF!</definedName>
    <definedName name="zpretax2001">#REF!</definedName>
    <definedName name="zpretax2002" localSheetId="0">#REF!</definedName>
    <definedName name="zpretax2002">#REF!</definedName>
    <definedName name="zpretax2003" localSheetId="0">#REF!</definedName>
    <definedName name="zpretax2003">#REF!</definedName>
    <definedName name="zpretax2004" localSheetId="0">#REF!</definedName>
    <definedName name="zpretax2004">#REF!</definedName>
    <definedName name="zpretaxincome1992" localSheetId="0">#REF!</definedName>
    <definedName name="zpretaxincome1992">#REF!</definedName>
    <definedName name="zpretaxincome1993" localSheetId="0">#REF!</definedName>
    <definedName name="zpretaxincome1993">#REF!</definedName>
    <definedName name="zpretaxincome1994" localSheetId="0">#REF!</definedName>
    <definedName name="zpretaxincome1994">#REF!</definedName>
    <definedName name="zpretaxincome1995" localSheetId="0">#REF!</definedName>
    <definedName name="zpretaxincome1995">#REF!</definedName>
    <definedName name="zpretaxincome1996" localSheetId="0">#REF!</definedName>
    <definedName name="zpretaxincome1996">#REF!</definedName>
    <definedName name="zpretaxincome1997" localSheetId="0">#REF!</definedName>
    <definedName name="zpretaxincome1997">#REF!</definedName>
    <definedName name="zroe1997" localSheetId="0">#REF!</definedName>
    <definedName name="zroe1997">#REF!</definedName>
    <definedName name="zroe1998" localSheetId="0">#REF!</definedName>
    <definedName name="zroe1998">#REF!</definedName>
    <definedName name="zroe1999" localSheetId="0">#REF!</definedName>
    <definedName name="zroe1999">#REF!</definedName>
    <definedName name="zroe2000" localSheetId="0">#REF!</definedName>
    <definedName name="zroe2000">#REF!</definedName>
    <definedName name="zroe2001" localSheetId="0">#REF!</definedName>
    <definedName name="zroe2001">#REF!</definedName>
    <definedName name="zroe2002" localSheetId="0">#REF!</definedName>
    <definedName name="zroe2002">#REF!</definedName>
    <definedName name="zroe2003" localSheetId="0">#REF!</definedName>
    <definedName name="zroe2003">#REF!</definedName>
    <definedName name="zroyalties1992" localSheetId="0">#REF!</definedName>
    <definedName name="zroyalties1992">#REF!</definedName>
    <definedName name="zroyalties1993" localSheetId="0">#REF!</definedName>
    <definedName name="zroyalties1993">#REF!</definedName>
    <definedName name="zroyalties1994" localSheetId="0">#REF!</definedName>
    <definedName name="zroyalties1994">#REF!</definedName>
    <definedName name="zroyalties1995" localSheetId="0">#REF!</definedName>
    <definedName name="zroyalties1995">#REF!</definedName>
    <definedName name="zroyalties1996" localSheetId="0">#REF!</definedName>
    <definedName name="zroyalties1996">#REF!</definedName>
    <definedName name="zroyalties1997" localSheetId="0">#REF!</definedName>
    <definedName name="zroyalties1997">#REF!</definedName>
    <definedName name="zsharesout1995" localSheetId="0">#REF!</definedName>
    <definedName name="zsharesout1995">#REF!</definedName>
    <definedName name="zsharesout1996" localSheetId="0">#REF!</definedName>
    <definedName name="zsharesout1996">#REF!</definedName>
    <definedName name="zsharesout1997" localSheetId="0">#REF!</definedName>
    <definedName name="zsharesout1997">#REF!</definedName>
    <definedName name="zsharesout1998" localSheetId="0">#REF!</definedName>
    <definedName name="zsharesout1998">#REF!</definedName>
    <definedName name="zsharesout1999" localSheetId="0">#REF!</definedName>
    <definedName name="zsharesout1999">#REF!</definedName>
    <definedName name="zsharesout2000" localSheetId="0">#REF!</definedName>
    <definedName name="zsharesout2000">#REF!</definedName>
    <definedName name="zsharesout2001" localSheetId="0">#REF!</definedName>
    <definedName name="zsharesout2001">#REF!</definedName>
    <definedName name="zsharesout2002" localSheetId="0">#REF!</definedName>
    <definedName name="zsharesout2002">#REF!</definedName>
    <definedName name="zsharesout2003" localSheetId="0">#REF!</definedName>
    <definedName name="zsharesout2003">#REF!</definedName>
    <definedName name="zsharesout2004" localSheetId="0">#REF!</definedName>
    <definedName name="zsharesout2004">#REF!</definedName>
    <definedName name="ztotalrevenues1992" localSheetId="0">#REF!</definedName>
    <definedName name="ztotalrevenues1992">#REF!</definedName>
    <definedName name="ztotalrevenues1993" localSheetId="0">#REF!</definedName>
    <definedName name="ztotalrevenues1993">#REF!</definedName>
    <definedName name="ztotalrevenues1994" localSheetId="0">#REF!</definedName>
    <definedName name="ztotalrevenues1994">#REF!</definedName>
    <definedName name="ztotalrevenues1995" localSheetId="0">#REF!</definedName>
    <definedName name="ztotalrevenues1995">#REF!</definedName>
    <definedName name="ztotalrevenues1996" localSheetId="0">#REF!</definedName>
    <definedName name="ztotalrevenues1996">#REF!</definedName>
    <definedName name="ztotalrevenues1997" localSheetId="0">#REF!</definedName>
    <definedName name="ztotalrevenues1997">#REF!</definedName>
    <definedName name="zxchgus1993" localSheetId="0">#REF!</definedName>
    <definedName name="zxchgus1993">#REF!</definedName>
    <definedName name="zxchgus1998\" localSheetId="0">#REF!</definedName>
    <definedName name="zxchgus1998\">#REF!</definedName>
    <definedName name="zxchgus1999" localSheetId="0">#REF!</definedName>
    <definedName name="zxchgus1999">#REF!</definedName>
    <definedName name="zxchgus2000" localSheetId="0">#REF!</definedName>
    <definedName name="zxchgus2000">#REF!</definedName>
    <definedName name="zxchgus2001" localSheetId="0">#REF!</definedName>
    <definedName name="zxchgus2001">#REF!</definedName>
    <definedName name="zxchgus2002" localSheetId="0">#REF!</definedName>
    <definedName name="zxchgus2002">#REF!</definedName>
    <definedName name="zxchgus2003" localSheetId="0">#REF!</definedName>
    <definedName name="zxchgus2003">#REF!</definedName>
    <definedName name="zxchgus2004" localSheetId="0">#REF!</definedName>
    <definedName name="zxchgus2004">#REF!</definedName>
    <definedName name="zxx" localSheetId="0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zxx" hidden="1">{#N/A,#N/A,FALSE,"Hip.Bas";#N/A,#N/A,FALSE,"ventas";#N/A,#N/A,FALSE,"ingre-Año";#N/A,#N/A,FALSE,"ventas-Año";#N/A,#N/A,FALSE,"Costepro";#N/A,#N/A,FALSE,"inversion";#N/A,#N/A,FALSE,"personal";#N/A,#N/A,FALSE,"Gastos-V";#N/A,#N/A,FALSE,"Circulante";#N/A,#N/A,FALSE,"CONSOLI";#N/A,#N/A,FALSE,"Es-Fin";#N/A,#N/A,FALSE,"Margen-P"}</definedName>
    <definedName name="zz" localSheetId="0">#REF!</definedName>
    <definedName name="zz" hidden="1">{"EUMOT","COMPANIES",TRUE}</definedName>
    <definedName name="ZZZ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ZZZ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zzz.com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zzz.com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ㄷ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화학피앤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화학피앤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선안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선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선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선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선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철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ㄹㅇㅎㅇㄴ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" localSheetId="0">#REF!,#REF!,#REF!</definedName>
    <definedName name="ㄴㅇㄹㄴㅇ">#REF!,#REF!,#REF!</definedName>
    <definedName name="ㄴㅇㄹㄴㅇㄹ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뉴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당조" localSheetId="0">#REF!</definedName>
    <definedName name="당조">#REF!</definedName>
    <definedName name="대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ㄹㅈㄷ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목차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목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목차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목차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ㄱㄷㅅㅂㄷ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ㅂ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병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병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보고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2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교ㄳ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세연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세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세연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세연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3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ㄴㄹㄴㄹ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ㅈㄴㄹㄴㅇ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양식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양식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없애버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옳ㅇ로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이래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울산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이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쇄영역" localSheetId="0">#REF!,#REF!,#REF!</definedName>
    <definedName name="인쇄영역">#REF!,#REF!,#REF!</definedName>
    <definedName name="인원현황2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ㄷㄱㅈㄷ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전자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종합어음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연습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첨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첨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법규" localSheetId="0">#REF!</definedName>
    <definedName name="토목법규">#REF!</definedName>
    <definedName name="팔레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반기차입금계획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ㅎ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ㅓ24" localSheetId="0">#REF!</definedName>
    <definedName name="ㅓ24">#REF!</definedName>
    <definedName name="ㅗ허호ㅓ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니니니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니니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餐补" localSheetId="0">#REF!</definedName>
    <definedName name="餐补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12" i="6" l="1"/>
  <c r="D12" i="6"/>
  <c r="P107" i="5"/>
  <c r="M102" i="5"/>
  <c r="N102" i="5" s="1"/>
  <c r="O102" i="5" s="1"/>
  <c r="P102" i="5" s="1"/>
  <c r="L102" i="5"/>
  <c r="P75" i="5"/>
  <c r="Q60" i="5"/>
  <c r="Q92" i="5" s="1"/>
  <c r="C49" i="5"/>
  <c r="C45" i="5"/>
  <c r="C40" i="5"/>
  <c r="C47" i="5" s="1"/>
  <c r="K23" i="5" s="1"/>
  <c r="C32" i="5"/>
  <c r="H18" i="6" s="1"/>
  <c r="D18" i="6" s="1"/>
  <c r="I23" i="5"/>
  <c r="H23" i="5"/>
  <c r="F18" i="5"/>
  <c r="F102" i="5" s="1"/>
  <c r="E18" i="5"/>
  <c r="D18" i="5"/>
  <c r="C18" i="5"/>
  <c r="C102" i="5" s="1"/>
  <c r="N6" i="5"/>
  <c r="O6" i="5" s="1"/>
  <c r="P6" i="5" s="1"/>
  <c r="M6" i="5"/>
  <c r="L4" i="5"/>
  <c r="M4" i="5" s="1"/>
  <c r="N4" i="5" s="1"/>
  <c r="I29" i="4"/>
  <c r="H29" i="4"/>
  <c r="G29" i="4"/>
  <c r="F29" i="4"/>
  <c r="N21" i="4"/>
  <c r="M21" i="4"/>
  <c r="L21" i="4"/>
  <c r="K21" i="4"/>
  <c r="J21" i="4"/>
  <c r="I21" i="4"/>
  <c r="H21" i="4"/>
  <c r="G21" i="4"/>
  <c r="F21" i="4"/>
  <c r="I20" i="4"/>
  <c r="H20" i="4"/>
  <c r="G20" i="4"/>
  <c r="F20" i="4"/>
  <c r="I19" i="4"/>
  <c r="H19" i="4"/>
  <c r="G19" i="4"/>
  <c r="F19" i="4"/>
  <c r="I18" i="4"/>
  <c r="H18" i="4"/>
  <c r="G18" i="4"/>
  <c r="F18" i="4"/>
  <c r="I12" i="4"/>
  <c r="H12" i="4"/>
  <c r="G12" i="4"/>
  <c r="F12" i="4"/>
  <c r="I7" i="4"/>
  <c r="H7" i="4"/>
  <c r="G7" i="4"/>
  <c r="F7" i="4"/>
  <c r="I5" i="4"/>
  <c r="H5" i="4"/>
  <c r="G5" i="4"/>
  <c r="F5" i="4"/>
  <c r="H275" i="3"/>
  <c r="N274" i="3"/>
  <c r="M274" i="3"/>
  <c r="L274" i="3"/>
  <c r="K274" i="3"/>
  <c r="J274" i="3"/>
  <c r="J251" i="3" s="1"/>
  <c r="N273" i="3"/>
  <c r="M273" i="3"/>
  <c r="L273" i="3"/>
  <c r="K273" i="3"/>
  <c r="N271" i="3"/>
  <c r="M271" i="3"/>
  <c r="L271" i="3"/>
  <c r="K271" i="3"/>
  <c r="J271" i="3"/>
  <c r="H268" i="3"/>
  <c r="N267" i="3"/>
  <c r="N251" i="3" s="1"/>
  <c r="N12" i="3" s="1"/>
  <c r="M267" i="3"/>
  <c r="M13" i="3" s="1"/>
  <c r="L267" i="3"/>
  <c r="L13" i="3" s="1"/>
  <c r="K267" i="3"/>
  <c r="J267" i="3"/>
  <c r="I267" i="3"/>
  <c r="I13" i="3" s="1"/>
  <c r="N266" i="3"/>
  <c r="M266" i="3"/>
  <c r="L266" i="3"/>
  <c r="K266" i="3"/>
  <c r="J266" i="3"/>
  <c r="N264" i="3"/>
  <c r="M264" i="3"/>
  <c r="L264" i="3"/>
  <c r="K264" i="3"/>
  <c r="J264" i="3"/>
  <c r="N262" i="3"/>
  <c r="M262" i="3"/>
  <c r="L262" i="3"/>
  <c r="K262" i="3"/>
  <c r="J262" i="3"/>
  <c r="P259" i="3"/>
  <c r="Q259" i="3" s="1"/>
  <c r="R259" i="3" s="1"/>
  <c r="H254" i="3"/>
  <c r="G254" i="3"/>
  <c r="F254" i="3"/>
  <c r="K251" i="3"/>
  <c r="K12" i="3" s="1"/>
  <c r="I251" i="3"/>
  <c r="H251" i="3"/>
  <c r="G251" i="3"/>
  <c r="F251" i="3"/>
  <c r="J244" i="3"/>
  <c r="K243" i="3"/>
  <c r="L243" i="3" s="1"/>
  <c r="M243" i="3" s="1"/>
  <c r="N243" i="3" s="1"/>
  <c r="H241" i="3"/>
  <c r="I241" i="3" s="1"/>
  <c r="J241" i="3" s="1"/>
  <c r="K241" i="3" s="1"/>
  <c r="L241" i="3" s="1"/>
  <c r="M241" i="3" s="1"/>
  <c r="N241" i="3" s="1"/>
  <c r="G241" i="3"/>
  <c r="H239" i="3"/>
  <c r="H238" i="3"/>
  <c r="G238" i="3"/>
  <c r="H236" i="3"/>
  <c r="I235" i="3"/>
  <c r="H233" i="3"/>
  <c r="G233" i="3"/>
  <c r="F233" i="3"/>
  <c r="H226" i="3"/>
  <c r="I226" i="3" s="1"/>
  <c r="J226" i="3" s="1"/>
  <c r="K226" i="3" s="1"/>
  <c r="L226" i="3" s="1"/>
  <c r="M226" i="3" s="1"/>
  <c r="N226" i="3" s="1"/>
  <c r="G226" i="3"/>
  <c r="H224" i="3"/>
  <c r="G224" i="3"/>
  <c r="H222" i="3"/>
  <c r="H221" i="3"/>
  <c r="G221" i="3"/>
  <c r="H219" i="3"/>
  <c r="I218" i="3"/>
  <c r="H216" i="3"/>
  <c r="G216" i="3"/>
  <c r="F216" i="3"/>
  <c r="H208" i="3"/>
  <c r="I208" i="3" s="1"/>
  <c r="G208" i="3"/>
  <c r="F208" i="3"/>
  <c r="H205" i="3"/>
  <c r="G205" i="3"/>
  <c r="F205" i="3"/>
  <c r="Q203" i="3"/>
  <c r="R203" i="3" s="1"/>
  <c r="S203" i="3" s="1"/>
  <c r="Q201" i="3"/>
  <c r="R201" i="3" s="1"/>
  <c r="S201" i="3" s="1"/>
  <c r="P196" i="3"/>
  <c r="Q196" i="3" s="1"/>
  <c r="R196" i="3" s="1"/>
  <c r="S196" i="3" s="1"/>
  <c r="H195" i="3"/>
  <c r="H202" i="3" s="1"/>
  <c r="I202" i="3" s="1"/>
  <c r="J202" i="3" s="1"/>
  <c r="K202" i="3" s="1"/>
  <c r="L202" i="3" s="1"/>
  <c r="M202" i="3" s="1"/>
  <c r="N202" i="3" s="1"/>
  <c r="O202" i="3" s="1"/>
  <c r="P202" i="3" s="1"/>
  <c r="G195" i="3"/>
  <c r="G198" i="3" s="1"/>
  <c r="G142" i="3" s="1"/>
  <c r="F195" i="3"/>
  <c r="H192" i="3"/>
  <c r="H11" i="3" s="1"/>
  <c r="H46" i="3" s="1"/>
  <c r="G192" i="3"/>
  <c r="F192" i="3"/>
  <c r="F11" i="3" s="1"/>
  <c r="F46" i="3" s="1"/>
  <c r="Q186" i="3"/>
  <c r="J185" i="3"/>
  <c r="K185" i="3" s="1"/>
  <c r="H185" i="3"/>
  <c r="G185" i="3"/>
  <c r="F185" i="3"/>
  <c r="Q182" i="3"/>
  <c r="J181" i="3"/>
  <c r="K181" i="3" s="1"/>
  <c r="L181" i="3" s="1"/>
  <c r="H181" i="3"/>
  <c r="G181" i="3"/>
  <c r="F181" i="3"/>
  <c r="H178" i="3"/>
  <c r="H10" i="3" s="1"/>
  <c r="G178" i="3"/>
  <c r="F178" i="3"/>
  <c r="F10" i="3" s="1"/>
  <c r="I176" i="3"/>
  <c r="I178" i="3" s="1"/>
  <c r="I184" i="3" s="1"/>
  <c r="I141" i="3" s="1"/>
  <c r="P173" i="3"/>
  <c r="Q173" i="3" s="1"/>
  <c r="P171" i="3"/>
  <c r="Q171" i="3" s="1"/>
  <c r="R171" i="3" s="1"/>
  <c r="H166" i="3"/>
  <c r="G166" i="3"/>
  <c r="F166" i="3"/>
  <c r="H163" i="3"/>
  <c r="G163" i="3"/>
  <c r="G9" i="3" s="1"/>
  <c r="F163" i="3"/>
  <c r="F9" i="3" s="1"/>
  <c r="B160" i="3"/>
  <c r="B175" i="3" s="1"/>
  <c r="B188" i="3" s="1"/>
  <c r="Q158" i="3"/>
  <c r="K158" i="3"/>
  <c r="J158" i="3"/>
  <c r="L157" i="3"/>
  <c r="M157" i="3" s="1"/>
  <c r="N157" i="3" s="1"/>
  <c r="O157" i="3" s="1"/>
  <c r="J153" i="3"/>
  <c r="K153" i="3" s="1"/>
  <c r="H153" i="3"/>
  <c r="G153" i="3"/>
  <c r="F153" i="3"/>
  <c r="H150" i="3"/>
  <c r="H8" i="3" s="1"/>
  <c r="G150" i="3"/>
  <c r="F150" i="3"/>
  <c r="J149" i="3"/>
  <c r="J150" i="3" s="1"/>
  <c r="I149" i="3"/>
  <c r="I150" i="3" s="1"/>
  <c r="I156" i="3" s="1"/>
  <c r="I139" i="3" s="1"/>
  <c r="F143" i="3"/>
  <c r="H136" i="3"/>
  <c r="G136" i="3"/>
  <c r="F136" i="3"/>
  <c r="H129" i="3"/>
  <c r="G129" i="3"/>
  <c r="F129" i="3"/>
  <c r="H122" i="3"/>
  <c r="G122" i="3"/>
  <c r="F122" i="3"/>
  <c r="H121" i="3"/>
  <c r="G121" i="3"/>
  <c r="F121" i="3"/>
  <c r="H120" i="3"/>
  <c r="G120" i="3"/>
  <c r="F120" i="3"/>
  <c r="H119" i="3"/>
  <c r="G119" i="3"/>
  <c r="F119" i="3"/>
  <c r="H116" i="3"/>
  <c r="G116" i="3"/>
  <c r="F116" i="3"/>
  <c r="J105" i="3"/>
  <c r="I104" i="3"/>
  <c r="H104" i="3"/>
  <c r="G104" i="3"/>
  <c r="F104" i="3"/>
  <c r="O98" i="3"/>
  <c r="P98" i="3" s="1"/>
  <c r="Q98" i="3" s="1"/>
  <c r="R98" i="3" s="1"/>
  <c r="S98" i="3" s="1"/>
  <c r="W94" i="3"/>
  <c r="W99" i="3" s="1"/>
  <c r="U94" i="3"/>
  <c r="U99" i="3" s="1"/>
  <c r="H94" i="3"/>
  <c r="H99" i="3" s="1"/>
  <c r="G94" i="3"/>
  <c r="G99" i="3" s="1"/>
  <c r="W93" i="3"/>
  <c r="W98" i="3" s="1"/>
  <c r="U93" i="3"/>
  <c r="U98" i="3" s="1"/>
  <c r="I93" i="3"/>
  <c r="I98" i="3" s="1"/>
  <c r="H93" i="3"/>
  <c r="H98" i="3" s="1"/>
  <c r="G93" i="3"/>
  <c r="G98" i="3" s="1"/>
  <c r="W90" i="3"/>
  <c r="U90" i="3"/>
  <c r="H90" i="3"/>
  <c r="G90" i="3"/>
  <c r="F90" i="3"/>
  <c r="V89" i="3"/>
  <c r="I89" i="3"/>
  <c r="X88" i="3"/>
  <c r="V88" i="3"/>
  <c r="I83" i="3"/>
  <c r="H83" i="3"/>
  <c r="G83" i="3"/>
  <c r="F83" i="3"/>
  <c r="I81" i="3"/>
  <c r="H81" i="3"/>
  <c r="G81" i="3"/>
  <c r="F81" i="3"/>
  <c r="I78" i="3"/>
  <c r="H78" i="3"/>
  <c r="G78" i="3"/>
  <c r="F78" i="3"/>
  <c r="O77" i="3"/>
  <c r="P77" i="3" s="1"/>
  <c r="Q77" i="3" s="1"/>
  <c r="R77" i="3" s="1"/>
  <c r="S77" i="3" s="1"/>
  <c r="I77" i="3"/>
  <c r="H77" i="3"/>
  <c r="G77" i="3"/>
  <c r="O75" i="3"/>
  <c r="P75" i="3" s="1"/>
  <c r="Q75" i="3" s="1"/>
  <c r="R75" i="3" s="1"/>
  <c r="S75" i="3" s="1"/>
  <c r="I75" i="3"/>
  <c r="H75" i="3"/>
  <c r="G75" i="3"/>
  <c r="W71" i="3"/>
  <c r="U71" i="3"/>
  <c r="I71" i="3"/>
  <c r="H71" i="3"/>
  <c r="H9" i="2" s="1"/>
  <c r="H11" i="4" s="1"/>
  <c r="G71" i="3"/>
  <c r="F71" i="3"/>
  <c r="V70" i="3"/>
  <c r="X69" i="3"/>
  <c r="V69" i="3"/>
  <c r="X68" i="3"/>
  <c r="V68" i="3"/>
  <c r="X67" i="3"/>
  <c r="V67" i="3"/>
  <c r="H63" i="3"/>
  <c r="H62" i="3"/>
  <c r="H61" i="3"/>
  <c r="G57" i="3"/>
  <c r="H55" i="3"/>
  <c r="H57" i="3" s="1"/>
  <c r="I57" i="3" s="1"/>
  <c r="J57" i="3" s="1"/>
  <c r="K57" i="3" s="1"/>
  <c r="L57" i="3" s="1"/>
  <c r="M57" i="3" s="1"/>
  <c r="N57" i="3" s="1"/>
  <c r="O57" i="3" s="1"/>
  <c r="P57" i="3" s="1"/>
  <c r="Q57" i="3" s="1"/>
  <c r="R57" i="3" s="1"/>
  <c r="S57" i="3" s="1"/>
  <c r="G55" i="3"/>
  <c r="G56" i="3" s="1"/>
  <c r="F55" i="3"/>
  <c r="W25" i="3"/>
  <c r="I25" i="3"/>
  <c r="H25" i="3"/>
  <c r="W20" i="3"/>
  <c r="I20" i="3"/>
  <c r="H20" i="3"/>
  <c r="W15" i="3"/>
  <c r="W31" i="3" s="1"/>
  <c r="U15" i="3"/>
  <c r="U6" i="2" s="1"/>
  <c r="I15" i="3"/>
  <c r="I6" i="2" s="1"/>
  <c r="H15" i="3"/>
  <c r="H6" i="2" s="1"/>
  <c r="G15" i="3"/>
  <c r="G30" i="3" s="1"/>
  <c r="F15" i="3"/>
  <c r="F9" i="4" s="1"/>
  <c r="S14" i="3"/>
  <c r="R14" i="3"/>
  <c r="Q14" i="3"/>
  <c r="P14" i="3"/>
  <c r="O14" i="3"/>
  <c r="N14" i="3"/>
  <c r="L14" i="3"/>
  <c r="K14" i="3"/>
  <c r="H14" i="3"/>
  <c r="G14" i="3"/>
  <c r="F14" i="3"/>
  <c r="S13" i="3"/>
  <c r="R13" i="3"/>
  <c r="Q13" i="3"/>
  <c r="P13" i="3"/>
  <c r="O13" i="3"/>
  <c r="J13" i="3"/>
  <c r="H13" i="3"/>
  <c r="G13" i="3"/>
  <c r="F13" i="3"/>
  <c r="Y12" i="3"/>
  <c r="X12" i="3"/>
  <c r="V12" i="3"/>
  <c r="Y7" i="3"/>
  <c r="X7" i="3"/>
  <c r="X93" i="3" s="1"/>
  <c r="X98" i="3" s="1"/>
  <c r="V7" i="3"/>
  <c r="S3" i="3"/>
  <c r="R3" i="3"/>
  <c r="Q3" i="3"/>
  <c r="P3" i="3"/>
  <c r="O3" i="3"/>
  <c r="I286" i="2"/>
  <c r="H286" i="2"/>
  <c r="G286" i="2"/>
  <c r="F286" i="2"/>
  <c r="S282" i="2"/>
  <c r="R282" i="2"/>
  <c r="Q282" i="2"/>
  <c r="P282" i="2"/>
  <c r="O282" i="2"/>
  <c r="N282" i="2"/>
  <c r="M282" i="2"/>
  <c r="L282" i="2"/>
  <c r="K282" i="2"/>
  <c r="J282" i="2"/>
  <c r="H273" i="2"/>
  <c r="G273" i="2"/>
  <c r="F273" i="2"/>
  <c r="I264" i="2"/>
  <c r="I273" i="2" s="1"/>
  <c r="J250" i="2"/>
  <c r="S247" i="2"/>
  <c r="R247" i="2"/>
  <c r="Q247" i="2"/>
  <c r="P247" i="2"/>
  <c r="O247" i="2"/>
  <c r="N247" i="2"/>
  <c r="M247" i="2"/>
  <c r="L247" i="2"/>
  <c r="K247" i="2"/>
  <c r="J247" i="2"/>
  <c r="S246" i="2"/>
  <c r="R246" i="2"/>
  <c r="Q246" i="2"/>
  <c r="P246" i="2"/>
  <c r="O246" i="2"/>
  <c r="N246" i="2"/>
  <c r="M246" i="2"/>
  <c r="L246" i="2"/>
  <c r="K246" i="2"/>
  <c r="J246" i="2"/>
  <c r="I238" i="2"/>
  <c r="H238" i="2"/>
  <c r="G238" i="2"/>
  <c r="F238" i="2"/>
  <c r="I237" i="2"/>
  <c r="H237" i="2"/>
  <c r="G237" i="2"/>
  <c r="F237" i="2"/>
  <c r="I234" i="2"/>
  <c r="J229" i="2" s="1"/>
  <c r="H234" i="2"/>
  <c r="G234" i="2"/>
  <c r="F234" i="2"/>
  <c r="G229" i="2" s="1"/>
  <c r="H231" i="2"/>
  <c r="G231" i="2"/>
  <c r="F231" i="2"/>
  <c r="I230" i="2"/>
  <c r="H230" i="2"/>
  <c r="G230" i="2"/>
  <c r="F230" i="2"/>
  <c r="I225" i="2"/>
  <c r="H225" i="2"/>
  <c r="G225" i="2"/>
  <c r="F225" i="2"/>
  <c r="E212" i="2"/>
  <c r="E213" i="2" s="1"/>
  <c r="E214" i="2" s="1"/>
  <c r="E215" i="2" s="1"/>
  <c r="E216" i="2" s="1"/>
  <c r="E217" i="2" s="1"/>
  <c r="E218" i="2" s="1"/>
  <c r="E219" i="2" s="1"/>
  <c r="E220" i="2" s="1"/>
  <c r="E221" i="2" s="1"/>
  <c r="I206" i="2"/>
  <c r="H206" i="2"/>
  <c r="H233" i="2" s="1"/>
  <c r="G206" i="2"/>
  <c r="F206" i="2"/>
  <c r="F233" i="2" s="1"/>
  <c r="F204" i="2"/>
  <c r="G200" i="2" s="1"/>
  <c r="G204" i="2" s="1"/>
  <c r="H200" i="2" s="1"/>
  <c r="H204" i="2" s="1"/>
  <c r="I200" i="2" s="1"/>
  <c r="I204" i="2" s="1"/>
  <c r="J200" i="2" s="1"/>
  <c r="I196" i="2"/>
  <c r="H196" i="2"/>
  <c r="G196" i="2"/>
  <c r="F196" i="2"/>
  <c r="E183" i="2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I177" i="2"/>
  <c r="H177" i="2"/>
  <c r="E19" i="5" s="1"/>
  <c r="G177" i="2"/>
  <c r="F177" i="2"/>
  <c r="F175" i="2"/>
  <c r="G171" i="2" s="1"/>
  <c r="G175" i="2" s="1"/>
  <c r="H171" i="2" s="1"/>
  <c r="H175" i="2" s="1"/>
  <c r="I171" i="2" s="1"/>
  <c r="I175" i="2" s="1"/>
  <c r="J171" i="2" s="1"/>
  <c r="I167" i="2"/>
  <c r="H167" i="2"/>
  <c r="G167" i="2"/>
  <c r="F167" i="2"/>
  <c r="I164" i="2"/>
  <c r="I165" i="2" s="1"/>
  <c r="H164" i="2"/>
  <c r="H165" i="2" s="1"/>
  <c r="G164" i="2"/>
  <c r="G165" i="2" s="1"/>
  <c r="F164" i="2"/>
  <c r="F165" i="2" s="1"/>
  <c r="I160" i="2"/>
  <c r="H160" i="2"/>
  <c r="G160" i="2"/>
  <c r="F160" i="2"/>
  <c r="N159" i="2"/>
  <c r="M159" i="2"/>
  <c r="L159" i="2"/>
  <c r="K159" i="2"/>
  <c r="J159" i="2"/>
  <c r="I159" i="2"/>
  <c r="H159" i="2"/>
  <c r="G159" i="2"/>
  <c r="F159" i="2"/>
  <c r="I158" i="2"/>
  <c r="H158" i="2"/>
  <c r="G158" i="2"/>
  <c r="F158" i="2"/>
  <c r="I155" i="2"/>
  <c r="H155" i="2"/>
  <c r="G155" i="2"/>
  <c r="F155" i="2"/>
  <c r="I152" i="2"/>
  <c r="H152" i="2"/>
  <c r="G152" i="2"/>
  <c r="F152" i="2"/>
  <c r="I149" i="2"/>
  <c r="H149" i="2"/>
  <c r="G149" i="2"/>
  <c r="F149" i="2"/>
  <c r="I148" i="2"/>
  <c r="H148" i="2"/>
  <c r="G148" i="2"/>
  <c r="F148" i="2"/>
  <c r="I146" i="2"/>
  <c r="H146" i="2"/>
  <c r="G146" i="2"/>
  <c r="F146" i="2"/>
  <c r="I144" i="2"/>
  <c r="H144" i="2"/>
  <c r="G144" i="2"/>
  <c r="F144" i="2"/>
  <c r="I137" i="2"/>
  <c r="H137" i="2"/>
  <c r="G137" i="2"/>
  <c r="F137" i="2"/>
  <c r="J136" i="2"/>
  <c r="K136" i="2" s="1"/>
  <c r="L136" i="2" s="1"/>
  <c r="M136" i="2" s="1"/>
  <c r="N136" i="2" s="1"/>
  <c r="O136" i="2" s="1"/>
  <c r="P136" i="2" s="1"/>
  <c r="Q136" i="2" s="1"/>
  <c r="R136" i="2" s="1"/>
  <c r="S136" i="2" s="1"/>
  <c r="I132" i="2"/>
  <c r="H132" i="2"/>
  <c r="G132" i="2"/>
  <c r="F132" i="2"/>
  <c r="J131" i="2"/>
  <c r="K131" i="2" s="1"/>
  <c r="L131" i="2" s="1"/>
  <c r="M131" i="2" s="1"/>
  <c r="N131" i="2" s="1"/>
  <c r="O131" i="2" s="1"/>
  <c r="P131" i="2" s="1"/>
  <c r="Q131" i="2" s="1"/>
  <c r="R131" i="2" s="1"/>
  <c r="S131" i="2" s="1"/>
  <c r="J126" i="2"/>
  <c r="I121" i="2"/>
  <c r="H121" i="2"/>
  <c r="G121" i="2"/>
  <c r="F121" i="2"/>
  <c r="J120" i="2"/>
  <c r="K120" i="2" s="1"/>
  <c r="L120" i="2" s="1"/>
  <c r="M120" i="2" s="1"/>
  <c r="N120" i="2" s="1"/>
  <c r="O120" i="2" s="1"/>
  <c r="P120" i="2" s="1"/>
  <c r="Q120" i="2" s="1"/>
  <c r="R120" i="2" s="1"/>
  <c r="S120" i="2" s="1"/>
  <c r="J119" i="2"/>
  <c r="K119" i="2" s="1"/>
  <c r="L119" i="2" s="1"/>
  <c r="M119" i="2" s="1"/>
  <c r="N119" i="2" s="1"/>
  <c r="O119" i="2" s="1"/>
  <c r="P119" i="2" s="1"/>
  <c r="Q119" i="2" s="1"/>
  <c r="R119" i="2" s="1"/>
  <c r="S119" i="2" s="1"/>
  <c r="J118" i="2"/>
  <c r="K118" i="2" s="1"/>
  <c r="L118" i="2" s="1"/>
  <c r="M118" i="2" s="1"/>
  <c r="N118" i="2" s="1"/>
  <c r="O118" i="2" s="1"/>
  <c r="P118" i="2" s="1"/>
  <c r="Q118" i="2" s="1"/>
  <c r="R118" i="2" s="1"/>
  <c r="S118" i="2" s="1"/>
  <c r="I112" i="2"/>
  <c r="H112" i="2"/>
  <c r="G112" i="2"/>
  <c r="F112" i="2"/>
  <c r="J111" i="2"/>
  <c r="J272" i="2" s="1"/>
  <c r="J110" i="2"/>
  <c r="J268" i="2" s="1"/>
  <c r="J107" i="2"/>
  <c r="J267" i="2" s="1"/>
  <c r="J106" i="2"/>
  <c r="I103" i="2"/>
  <c r="H103" i="2"/>
  <c r="G103" i="2"/>
  <c r="F103" i="2"/>
  <c r="I97" i="2"/>
  <c r="H97" i="2"/>
  <c r="G97" i="2"/>
  <c r="F97" i="2"/>
  <c r="I94" i="2"/>
  <c r="I95" i="2" s="1"/>
  <c r="H94" i="2"/>
  <c r="H95" i="2" s="1"/>
  <c r="G94" i="2"/>
  <c r="G95" i="2" s="1"/>
  <c r="F94" i="2"/>
  <c r="F95" i="2" s="1"/>
  <c r="J93" i="2"/>
  <c r="K93" i="2" s="1"/>
  <c r="L93" i="2" s="1"/>
  <c r="M93" i="2" s="1"/>
  <c r="N93" i="2" s="1"/>
  <c r="O93" i="2" s="1"/>
  <c r="P93" i="2" s="1"/>
  <c r="Q93" i="2" s="1"/>
  <c r="R93" i="2" s="1"/>
  <c r="S93" i="2" s="1"/>
  <c r="M92" i="2"/>
  <c r="N92" i="2" s="1"/>
  <c r="O92" i="2" s="1"/>
  <c r="P92" i="2" s="1"/>
  <c r="Q92" i="2" s="1"/>
  <c r="R92" i="2" s="1"/>
  <c r="S92" i="2" s="1"/>
  <c r="J91" i="2"/>
  <c r="K91" i="2" s="1"/>
  <c r="L91" i="2" s="1"/>
  <c r="M91" i="2" s="1"/>
  <c r="J88" i="2"/>
  <c r="J87" i="2" s="1"/>
  <c r="I88" i="2"/>
  <c r="I89" i="2" s="1"/>
  <c r="H88" i="2"/>
  <c r="H89" i="2" s="1"/>
  <c r="G88" i="2"/>
  <c r="G89" i="2" s="1"/>
  <c r="I83" i="2"/>
  <c r="H83" i="2"/>
  <c r="G83" i="2"/>
  <c r="I82" i="2"/>
  <c r="I84" i="2" s="1"/>
  <c r="J84" i="2" s="1"/>
  <c r="K84" i="2" s="1"/>
  <c r="L84" i="2" s="1"/>
  <c r="H82" i="2"/>
  <c r="G82" i="2"/>
  <c r="F82" i="2"/>
  <c r="I80" i="2"/>
  <c r="J80" i="2" s="1"/>
  <c r="H80" i="2"/>
  <c r="G80" i="2"/>
  <c r="F80" i="2"/>
  <c r="I75" i="2"/>
  <c r="H75" i="2"/>
  <c r="G75" i="2"/>
  <c r="F75" i="2"/>
  <c r="F74" i="2"/>
  <c r="Q66" i="2"/>
  <c r="R66" i="2" s="1"/>
  <c r="S66" i="2" s="1"/>
  <c r="I65" i="2"/>
  <c r="J65" i="2" s="1"/>
  <c r="H65" i="2"/>
  <c r="G65" i="2"/>
  <c r="F65" i="2"/>
  <c r="Q62" i="2"/>
  <c r="I61" i="2"/>
  <c r="J61" i="2" s="1"/>
  <c r="K61" i="2" s="1"/>
  <c r="K15" i="2" s="1"/>
  <c r="K18" i="4" s="1"/>
  <c r="H61" i="2"/>
  <c r="G61" i="2"/>
  <c r="F61" i="2"/>
  <c r="J52" i="2"/>
  <c r="I52" i="2"/>
  <c r="H52" i="2"/>
  <c r="G52" i="2"/>
  <c r="X51" i="2"/>
  <c r="Y51" i="2" s="1"/>
  <c r="Z51" i="2" s="1"/>
  <c r="K51" i="2"/>
  <c r="L51" i="2" s="1"/>
  <c r="M51" i="2" s="1"/>
  <c r="N51" i="2" s="1"/>
  <c r="O51" i="2" s="1"/>
  <c r="P51" i="2" s="1"/>
  <c r="Q51" i="2" s="1"/>
  <c r="R51" i="2" s="1"/>
  <c r="S51" i="2" s="1"/>
  <c r="X50" i="2"/>
  <c r="Y50" i="2" s="1"/>
  <c r="Z50" i="2" s="1"/>
  <c r="K50" i="2"/>
  <c r="L50" i="2" s="1"/>
  <c r="M50" i="2" s="1"/>
  <c r="N50" i="2" s="1"/>
  <c r="O50" i="2" s="1"/>
  <c r="P50" i="2" s="1"/>
  <c r="Q50" i="2" s="1"/>
  <c r="R50" i="2" s="1"/>
  <c r="S50" i="2" s="1"/>
  <c r="X44" i="2"/>
  <c r="Y43" i="2"/>
  <c r="W43" i="2"/>
  <c r="U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Z42" i="2"/>
  <c r="X42" i="2"/>
  <c r="V42" i="2"/>
  <c r="K42" i="2"/>
  <c r="K250" i="2" s="1"/>
  <c r="X30" i="2"/>
  <c r="V30" i="2"/>
  <c r="X29" i="2"/>
  <c r="V29" i="2"/>
  <c r="J29" i="2"/>
  <c r="K29" i="2" s="1"/>
  <c r="L29" i="2" s="1"/>
  <c r="M29" i="2" s="1"/>
  <c r="N29" i="2" s="1"/>
  <c r="O29" i="2" s="1"/>
  <c r="P29" i="2" s="1"/>
  <c r="Q29" i="2" s="1"/>
  <c r="R29" i="2" s="1"/>
  <c r="S29" i="2" s="1"/>
  <c r="X28" i="2"/>
  <c r="V28" i="2"/>
  <c r="Z27" i="2"/>
  <c r="Z43" i="2" s="1"/>
  <c r="X27" i="2"/>
  <c r="X43" i="2" s="1"/>
  <c r="V27" i="2"/>
  <c r="V43" i="2" s="1"/>
  <c r="X17" i="2"/>
  <c r="V17" i="2"/>
  <c r="X16" i="2"/>
  <c r="V16" i="2"/>
  <c r="X15" i="2"/>
  <c r="V15" i="2"/>
  <c r="W9" i="2"/>
  <c r="U9" i="2"/>
  <c r="J5" i="2"/>
  <c r="K5" i="2" s="1"/>
  <c r="BN20" i="1"/>
  <c r="Y15" i="3" l="1"/>
  <c r="Y6" i="2" s="1"/>
  <c r="H37" i="3"/>
  <c r="H6" i="4"/>
  <c r="H79" i="3"/>
  <c r="H31" i="3"/>
  <c r="H169" i="3"/>
  <c r="H140" i="3" s="1"/>
  <c r="I8" i="3"/>
  <c r="Q202" i="3"/>
  <c r="H242" i="3"/>
  <c r="W16" i="3"/>
  <c r="F9" i="2"/>
  <c r="F11" i="4" s="1"/>
  <c r="N13" i="3"/>
  <c r="N26" i="3" s="1"/>
  <c r="H210" i="3"/>
  <c r="I210" i="3" s="1"/>
  <c r="J210" i="3" s="1"/>
  <c r="K210" i="3" s="1"/>
  <c r="L210" i="3" s="1"/>
  <c r="M210" i="3" s="1"/>
  <c r="N210" i="3" s="1"/>
  <c r="O210" i="3" s="1"/>
  <c r="P210" i="3" s="1"/>
  <c r="Q210" i="3" s="1"/>
  <c r="R210" i="3" s="1"/>
  <c r="S210" i="3" s="1"/>
  <c r="H255" i="3"/>
  <c r="G9" i="2"/>
  <c r="G11" i="4" s="1"/>
  <c r="G37" i="3"/>
  <c r="V90" i="3"/>
  <c r="V95" i="3" s="1"/>
  <c r="V100" i="3" s="1"/>
  <c r="H252" i="3"/>
  <c r="K268" i="3"/>
  <c r="W6" i="2"/>
  <c r="H9" i="3"/>
  <c r="H17" i="3" s="1"/>
  <c r="W30" i="3"/>
  <c r="I6" i="4"/>
  <c r="I70" i="3"/>
  <c r="X70" i="3" s="1"/>
  <c r="X71" i="3" s="1"/>
  <c r="X9" i="2" s="1"/>
  <c r="J156" i="3"/>
  <c r="J139" i="3" s="1"/>
  <c r="J8" i="3"/>
  <c r="J40" i="3" s="1"/>
  <c r="F6" i="2"/>
  <c r="C5" i="5" s="1"/>
  <c r="G58" i="3"/>
  <c r="K275" i="3"/>
  <c r="I9" i="2"/>
  <c r="I11" i="4" s="1"/>
  <c r="V15" i="3"/>
  <c r="V6" i="2" s="1"/>
  <c r="J26" i="3"/>
  <c r="V71" i="3"/>
  <c r="V9" i="2" s="1"/>
  <c r="V11" i="2" s="1"/>
  <c r="V19" i="2" s="1"/>
  <c r="J268" i="3"/>
  <c r="J14" i="3"/>
  <c r="K27" i="3" s="1"/>
  <c r="G169" i="3"/>
  <c r="G140" i="3" s="1"/>
  <c r="H184" i="3"/>
  <c r="H141" i="3" s="1"/>
  <c r="L27" i="3"/>
  <c r="H64" i="3"/>
  <c r="G184" i="3"/>
  <c r="G141" i="3" s="1"/>
  <c r="L153" i="3"/>
  <c r="L105" i="3" s="1"/>
  <c r="K105" i="3"/>
  <c r="G79" i="3"/>
  <c r="G6" i="2"/>
  <c r="H7" i="2" s="1"/>
  <c r="I10" i="3"/>
  <c r="I33" i="3" s="1"/>
  <c r="H56" i="3"/>
  <c r="I56" i="3" s="1"/>
  <c r="J56" i="3" s="1"/>
  <c r="K56" i="3" s="1"/>
  <c r="L56" i="3" s="1"/>
  <c r="M56" i="3" s="1"/>
  <c r="N56" i="3" s="1"/>
  <c r="O56" i="3" s="1"/>
  <c r="P56" i="3" s="1"/>
  <c r="Q56" i="3" s="1"/>
  <c r="R56" i="3" s="1"/>
  <c r="S56" i="3" s="1"/>
  <c r="H58" i="3"/>
  <c r="I58" i="3" s="1"/>
  <c r="J58" i="3" s="1"/>
  <c r="K58" i="3" s="1"/>
  <c r="L58" i="3" s="1"/>
  <c r="M58" i="3" s="1"/>
  <c r="N58" i="3" s="1"/>
  <c r="O58" i="3" s="1"/>
  <c r="P58" i="3" s="1"/>
  <c r="Q58" i="3" s="1"/>
  <c r="R58" i="3" s="1"/>
  <c r="S58" i="3" s="1"/>
  <c r="G202" i="3"/>
  <c r="H203" i="3" s="1"/>
  <c r="H8" i="4"/>
  <c r="K13" i="3"/>
  <c r="M26" i="3"/>
  <c r="H196" i="3"/>
  <c r="H198" i="3"/>
  <c r="H142" i="3" s="1"/>
  <c r="G95" i="3"/>
  <c r="G100" i="3" s="1"/>
  <c r="I195" i="3"/>
  <c r="G200" i="3"/>
  <c r="I254" i="3"/>
  <c r="I258" i="3" s="1"/>
  <c r="G36" i="3"/>
  <c r="I40" i="3"/>
  <c r="G10" i="3"/>
  <c r="G33" i="3" s="1"/>
  <c r="W95" i="3"/>
  <c r="W100" i="3" s="1"/>
  <c r="X20" i="3"/>
  <c r="H156" i="3"/>
  <c r="H139" i="3" s="1"/>
  <c r="H200" i="3"/>
  <c r="I200" i="3" s="1"/>
  <c r="H225" i="3"/>
  <c r="G258" i="3"/>
  <c r="G143" i="3" s="1"/>
  <c r="L275" i="3"/>
  <c r="I139" i="2"/>
  <c r="I7" i="2"/>
  <c r="G197" i="2"/>
  <c r="D19" i="5"/>
  <c r="H123" i="2"/>
  <c r="G123" i="2"/>
  <c r="I77" i="2"/>
  <c r="I178" i="2"/>
  <c r="U11" i="2"/>
  <c r="U13" i="2" s="1"/>
  <c r="F123" i="2"/>
  <c r="F197" i="2"/>
  <c r="W7" i="2"/>
  <c r="F139" i="2"/>
  <c r="G183" i="2"/>
  <c r="F226" i="2"/>
  <c r="G161" i="2"/>
  <c r="I123" i="2"/>
  <c r="G67" i="2"/>
  <c r="G178" i="2"/>
  <c r="I207" i="2"/>
  <c r="J142" i="2"/>
  <c r="K142" i="2" s="1"/>
  <c r="F70" i="5"/>
  <c r="J16" i="2"/>
  <c r="J19" i="4" s="1"/>
  <c r="K65" i="2"/>
  <c r="K16" i="2" s="1"/>
  <c r="K19" i="4" s="1"/>
  <c r="K148" i="2"/>
  <c r="K214" i="2" s="1"/>
  <c r="L5" i="2"/>
  <c r="L148" i="2" s="1"/>
  <c r="L212" i="2" s="1"/>
  <c r="K103" i="2"/>
  <c r="H84" i="2"/>
  <c r="K110" i="2"/>
  <c r="I153" i="2"/>
  <c r="H178" i="2"/>
  <c r="H161" i="2"/>
  <c r="K107" i="2"/>
  <c r="F19" i="5"/>
  <c r="F71" i="5" s="1"/>
  <c r="I233" i="2"/>
  <c r="L42" i="2"/>
  <c r="L250" i="2" s="1"/>
  <c r="I63" i="2"/>
  <c r="H67" i="2"/>
  <c r="I161" i="2"/>
  <c r="J161" i="2" s="1"/>
  <c r="K161" i="2" s="1"/>
  <c r="L161" i="2" s="1"/>
  <c r="J177" i="2"/>
  <c r="J172" i="2" s="1"/>
  <c r="I197" i="2"/>
  <c r="M84" i="2"/>
  <c r="E222" i="2"/>
  <c r="E223" i="2" s="1"/>
  <c r="E224" i="2" s="1"/>
  <c r="K80" i="2"/>
  <c r="J79" i="2"/>
  <c r="G63" i="2"/>
  <c r="G77" i="2"/>
  <c r="G74" i="2"/>
  <c r="N91" i="2"/>
  <c r="I67" i="2"/>
  <c r="H77" i="2"/>
  <c r="H74" i="2"/>
  <c r="H76" i="2"/>
  <c r="J260" i="2"/>
  <c r="K106" i="2"/>
  <c r="J15" i="2"/>
  <c r="Z29" i="2"/>
  <c r="Z16" i="2"/>
  <c r="I74" i="2"/>
  <c r="I76" i="2"/>
  <c r="J75" i="2"/>
  <c r="J73" i="2" s="1"/>
  <c r="G184" i="2"/>
  <c r="G182" i="2"/>
  <c r="G214" i="2"/>
  <c r="G212" i="2"/>
  <c r="G211" i="2"/>
  <c r="G185" i="2"/>
  <c r="Y7" i="2"/>
  <c r="H63" i="2"/>
  <c r="H214" i="2"/>
  <c r="H212" i="2"/>
  <c r="H211" i="2"/>
  <c r="H184" i="2"/>
  <c r="H185" i="2"/>
  <c r="H213" i="2"/>
  <c r="H182" i="2"/>
  <c r="J83" i="2"/>
  <c r="J82" i="2" s="1"/>
  <c r="K126" i="2"/>
  <c r="K83" i="2" s="1"/>
  <c r="K82" i="2" s="1"/>
  <c r="M42" i="2"/>
  <c r="J244" i="2"/>
  <c r="J252" i="2"/>
  <c r="J94" i="2"/>
  <c r="J103" i="2"/>
  <c r="J148" i="2"/>
  <c r="H215" i="2" s="1"/>
  <c r="E5" i="5"/>
  <c r="H150" i="2"/>
  <c r="H11" i="2"/>
  <c r="H162" i="2" s="1"/>
  <c r="W11" i="2"/>
  <c r="H66" i="2"/>
  <c r="G139" i="2"/>
  <c r="H153" i="2"/>
  <c r="H183" i="2"/>
  <c r="F5" i="5"/>
  <c r="I150" i="2"/>
  <c r="J150" i="2" s="1"/>
  <c r="I62" i="2"/>
  <c r="I168" i="2"/>
  <c r="H62" i="2"/>
  <c r="I66" i="2"/>
  <c r="H139" i="2"/>
  <c r="L142" i="2"/>
  <c r="H156" i="2"/>
  <c r="F185" i="2"/>
  <c r="G213" i="2"/>
  <c r="J231" i="2"/>
  <c r="J283" i="2" s="1"/>
  <c r="I214" i="2"/>
  <c r="I212" i="2"/>
  <c r="I185" i="2"/>
  <c r="I183" i="2"/>
  <c r="I213" i="2"/>
  <c r="I211" i="2"/>
  <c r="H168" i="2"/>
  <c r="D103" i="5"/>
  <c r="D71" i="5"/>
  <c r="G233" i="2"/>
  <c r="G207" i="2"/>
  <c r="G226" i="2"/>
  <c r="Y33" i="3"/>
  <c r="Y32" i="3"/>
  <c r="Y31" i="3"/>
  <c r="Y16" i="3"/>
  <c r="Y35" i="3"/>
  <c r="Y34" i="3"/>
  <c r="E71" i="5"/>
  <c r="E103" i="5"/>
  <c r="I182" i="2"/>
  <c r="E17" i="5"/>
  <c r="H226" i="2"/>
  <c r="U95" i="3"/>
  <c r="U100" i="3" s="1"/>
  <c r="U31" i="3"/>
  <c r="U30" i="3"/>
  <c r="U35" i="3"/>
  <c r="U34" i="3"/>
  <c r="U33" i="3"/>
  <c r="U32" i="3"/>
  <c r="L185" i="3"/>
  <c r="M185" i="3" s="1"/>
  <c r="N185" i="3" s="1"/>
  <c r="O185" i="3" s="1"/>
  <c r="P185" i="3" s="1"/>
  <c r="Q185" i="3" s="1"/>
  <c r="R185" i="3" s="1"/>
  <c r="S185" i="3" s="1"/>
  <c r="K176" i="3"/>
  <c r="K178" i="3" s="1"/>
  <c r="K111" i="2"/>
  <c r="I156" i="2"/>
  <c r="F17" i="5"/>
  <c r="I226" i="2"/>
  <c r="H229" i="2"/>
  <c r="V31" i="3"/>
  <c r="F156" i="3"/>
  <c r="F139" i="3" s="1"/>
  <c r="F8" i="3"/>
  <c r="G11" i="3"/>
  <c r="H24" i="3" s="1"/>
  <c r="F213" i="2"/>
  <c r="F211" i="2"/>
  <c r="F184" i="2"/>
  <c r="F182" i="2"/>
  <c r="F214" i="2"/>
  <c r="F212" i="2"/>
  <c r="F183" i="2"/>
  <c r="I184" i="2"/>
  <c r="H197" i="2"/>
  <c r="I229" i="2"/>
  <c r="I231" i="2" s="1"/>
  <c r="G156" i="3"/>
  <c r="G139" i="3" s="1"/>
  <c r="G8" i="3"/>
  <c r="J252" i="3"/>
  <c r="J12" i="3"/>
  <c r="K252" i="3"/>
  <c r="H9" i="4"/>
  <c r="H84" i="3"/>
  <c r="H95" i="3"/>
  <c r="H100" i="3" s="1"/>
  <c r="H82" i="3"/>
  <c r="H30" i="3"/>
  <c r="H35" i="3"/>
  <c r="I82" i="3"/>
  <c r="H207" i="2"/>
  <c r="I9" i="4"/>
  <c r="I95" i="3"/>
  <c r="I100" i="3" s="1"/>
  <c r="I30" i="3"/>
  <c r="I35" i="3"/>
  <c r="I84" i="3"/>
  <c r="H16" i="3"/>
  <c r="I94" i="3"/>
  <c r="I99" i="3" s="1"/>
  <c r="X89" i="3"/>
  <c r="X90" i="3" s="1"/>
  <c r="M275" i="3"/>
  <c r="M14" i="3"/>
  <c r="J206" i="2"/>
  <c r="C17" i="5"/>
  <c r="I42" i="3"/>
  <c r="F43" i="3"/>
  <c r="L26" i="3"/>
  <c r="I16" i="3"/>
  <c r="I31" i="3"/>
  <c r="H48" i="3"/>
  <c r="J208" i="3"/>
  <c r="I115" i="3"/>
  <c r="C19" i="5"/>
  <c r="D17" i="5"/>
  <c r="H26" i="3"/>
  <c r="H33" i="3"/>
  <c r="N7" i="4"/>
  <c r="N76" i="3"/>
  <c r="V35" i="3"/>
  <c r="V94" i="3"/>
  <c r="V99" i="3" s="1"/>
  <c r="H36" i="3"/>
  <c r="I26" i="3"/>
  <c r="H27" i="3"/>
  <c r="Y30" i="3"/>
  <c r="W32" i="3"/>
  <c r="H34" i="3"/>
  <c r="G35" i="3"/>
  <c r="I36" i="3"/>
  <c r="H40" i="3"/>
  <c r="N94" i="3"/>
  <c r="N89" i="3" s="1"/>
  <c r="H172" i="3"/>
  <c r="I172" i="3" s="1"/>
  <c r="H170" i="3"/>
  <c r="I170" i="3" s="1"/>
  <c r="I166" i="3"/>
  <c r="J166" i="3" s="1"/>
  <c r="H193" i="3"/>
  <c r="L251" i="3"/>
  <c r="L268" i="3"/>
  <c r="X15" i="3"/>
  <c r="X35" i="3" s="1"/>
  <c r="W33" i="3"/>
  <c r="V93" i="3"/>
  <c r="V98" i="3" s="1"/>
  <c r="M153" i="3"/>
  <c r="P157" i="3"/>
  <c r="F247" i="3"/>
  <c r="F169" i="3"/>
  <c r="F140" i="3" s="1"/>
  <c r="M251" i="3"/>
  <c r="M268" i="3"/>
  <c r="Y94" i="3"/>
  <c r="Y89" i="3" s="1"/>
  <c r="K26" i="3"/>
  <c r="W34" i="3"/>
  <c r="W35" i="3"/>
  <c r="I79" i="3"/>
  <c r="M181" i="3"/>
  <c r="I215" i="3"/>
  <c r="I220" i="3"/>
  <c r="J218" i="3"/>
  <c r="H247" i="3"/>
  <c r="Y93" i="3"/>
  <c r="Y88" i="3" s="1"/>
  <c r="K7" i="4"/>
  <c r="K76" i="3"/>
  <c r="K94" i="3"/>
  <c r="K89" i="3" s="1"/>
  <c r="G9" i="4"/>
  <c r="G82" i="3"/>
  <c r="G84" i="3"/>
  <c r="X25" i="3"/>
  <c r="G32" i="3"/>
  <c r="I224" i="3"/>
  <c r="J224" i="3" s="1"/>
  <c r="K224" i="3" s="1"/>
  <c r="L224" i="3" s="1"/>
  <c r="M224" i="3" s="1"/>
  <c r="N224" i="3" s="1"/>
  <c r="J151" i="3"/>
  <c r="G247" i="3"/>
  <c r="F184" i="3"/>
  <c r="F141" i="3" s="1"/>
  <c r="F198" i="3"/>
  <c r="F142" i="3" s="1"/>
  <c r="K149" i="3"/>
  <c r="K150" i="3" s="1"/>
  <c r="G210" i="3"/>
  <c r="J176" i="3"/>
  <c r="J178" i="3" s="1"/>
  <c r="R202" i="3"/>
  <c r="S202" i="3" s="1"/>
  <c r="F202" i="3"/>
  <c r="F200" i="3"/>
  <c r="I232" i="3"/>
  <c r="I237" i="3"/>
  <c r="J235" i="3"/>
  <c r="H258" i="3"/>
  <c r="H209" i="3"/>
  <c r="I8" i="4"/>
  <c r="D102" i="5"/>
  <c r="D70" i="5"/>
  <c r="N268" i="3"/>
  <c r="I274" i="3"/>
  <c r="N275" i="3"/>
  <c r="I268" i="3"/>
  <c r="I252" i="3"/>
  <c r="N23" i="5"/>
  <c r="O4" i="5"/>
  <c r="P4" i="5" s="1"/>
  <c r="P23" i="5" s="1"/>
  <c r="E70" i="5"/>
  <c r="E102" i="5"/>
  <c r="J23" i="5"/>
  <c r="M23" i="5"/>
  <c r="G23" i="5"/>
  <c r="F23" i="5" s="1"/>
  <c r="E23" i="5" s="1"/>
  <c r="D23" i="5" s="1"/>
  <c r="C23" i="5" s="1"/>
  <c r="L23" i="5"/>
  <c r="O23" i="5"/>
  <c r="C70" i="5"/>
  <c r="I11" i="2" l="1"/>
  <c r="I162" i="2" s="1"/>
  <c r="U19" i="2"/>
  <c r="H199" i="3"/>
  <c r="J41" i="3"/>
  <c r="G43" i="3"/>
  <c r="G45" i="3" s="1"/>
  <c r="L149" i="3"/>
  <c r="L150" i="3" s="1"/>
  <c r="L156" i="3" s="1"/>
  <c r="L139" i="3" s="1"/>
  <c r="V32" i="3"/>
  <c r="H43" i="3"/>
  <c r="H32" i="3"/>
  <c r="V30" i="3"/>
  <c r="V33" i="3"/>
  <c r="F66" i="2"/>
  <c r="H201" i="3"/>
  <c r="J21" i="3"/>
  <c r="F62" i="2"/>
  <c r="F76" i="2"/>
  <c r="V34" i="3"/>
  <c r="Y90" i="3"/>
  <c r="Y95" i="3" s="1"/>
  <c r="Y100" i="3" s="1"/>
  <c r="J254" i="3"/>
  <c r="J258" i="3" s="1"/>
  <c r="F11" i="2"/>
  <c r="F14" i="4" s="1"/>
  <c r="G150" i="2"/>
  <c r="I205" i="3"/>
  <c r="I191" i="3" s="1"/>
  <c r="I10" i="4"/>
  <c r="X94" i="3"/>
  <c r="X99" i="3" s="1"/>
  <c r="G66" i="2"/>
  <c r="J195" i="3"/>
  <c r="I190" i="3"/>
  <c r="G11" i="2"/>
  <c r="G162" i="2" s="1"/>
  <c r="D5" i="5"/>
  <c r="D56" i="5" s="1"/>
  <c r="G153" i="2"/>
  <c r="G156" i="2"/>
  <c r="G76" i="2"/>
  <c r="G62" i="2"/>
  <c r="G168" i="2"/>
  <c r="V13" i="2"/>
  <c r="K177" i="2"/>
  <c r="K185" i="2"/>
  <c r="J72" i="2"/>
  <c r="M5" i="2"/>
  <c r="M103" i="2" s="1"/>
  <c r="L183" i="2"/>
  <c r="L103" i="2"/>
  <c r="L182" i="2"/>
  <c r="J264" i="2"/>
  <c r="J273" i="2" s="1"/>
  <c r="G19" i="5"/>
  <c r="K182" i="2"/>
  <c r="F103" i="5"/>
  <c r="K211" i="2"/>
  <c r="L213" i="2"/>
  <c r="K212" i="2"/>
  <c r="K184" i="2"/>
  <c r="K183" i="2"/>
  <c r="K213" i="2"/>
  <c r="L185" i="2"/>
  <c r="K186" i="2"/>
  <c r="L214" i="2"/>
  <c r="L184" i="2"/>
  <c r="J74" i="2"/>
  <c r="J71" i="2" s="1"/>
  <c r="L211" i="2"/>
  <c r="F216" i="2"/>
  <c r="I187" i="2"/>
  <c r="K217" i="2"/>
  <c r="F215" i="2"/>
  <c r="I186" i="2"/>
  <c r="F217" i="2"/>
  <c r="F187" i="2"/>
  <c r="I215" i="2"/>
  <c r="F186" i="2"/>
  <c r="I217" i="2"/>
  <c r="I216" i="2"/>
  <c r="K188" i="2"/>
  <c r="H188" i="2"/>
  <c r="G215" i="2"/>
  <c r="K267" i="2"/>
  <c r="L107" i="2"/>
  <c r="K215" i="2"/>
  <c r="F188" i="2"/>
  <c r="K268" i="2"/>
  <c r="L110" i="2"/>
  <c r="J259" i="3"/>
  <c r="J143" i="3"/>
  <c r="I239" i="3"/>
  <c r="I231" i="3"/>
  <c r="I233" i="3" s="1"/>
  <c r="H42" i="3"/>
  <c r="K208" i="3"/>
  <c r="J205" i="3"/>
  <c r="J115" i="3"/>
  <c r="K150" i="2"/>
  <c r="I162" i="3"/>
  <c r="J172" i="3"/>
  <c r="F88" i="5"/>
  <c r="F90" i="5" s="1"/>
  <c r="F56" i="5"/>
  <c r="F58" i="5" s="1"/>
  <c r="F9" i="5"/>
  <c r="F10" i="5"/>
  <c r="F60" i="5" s="1"/>
  <c r="F92" i="5" s="1"/>
  <c r="F6" i="5"/>
  <c r="F7" i="5"/>
  <c r="O91" i="2"/>
  <c r="M149" i="3"/>
  <c r="M150" i="3" s="1"/>
  <c r="M105" i="3"/>
  <c r="N153" i="3"/>
  <c r="I259" i="3"/>
  <c r="I143" i="3"/>
  <c r="D69" i="5"/>
  <c r="D101" i="5"/>
  <c r="G17" i="3"/>
  <c r="G31" i="3"/>
  <c r="G40" i="3"/>
  <c r="G42" i="3" s="1"/>
  <c r="I14" i="4"/>
  <c r="I12" i="2"/>
  <c r="I19" i="2"/>
  <c r="I13" i="2"/>
  <c r="E88" i="5"/>
  <c r="E10" i="5"/>
  <c r="E60" i="5" s="1"/>
  <c r="E92" i="5" s="1"/>
  <c r="E9" i="5"/>
  <c r="E56" i="5"/>
  <c r="E7" i="5"/>
  <c r="L126" i="2"/>
  <c r="L83" i="2" s="1"/>
  <c r="L82" i="2" s="1"/>
  <c r="H216" i="2"/>
  <c r="G216" i="2"/>
  <c r="L187" i="2"/>
  <c r="L186" i="2"/>
  <c r="V20" i="2"/>
  <c r="V23" i="2"/>
  <c r="V24" i="2" s="1"/>
  <c r="V32" i="2"/>
  <c r="V35" i="2" s="1"/>
  <c r="H44" i="3"/>
  <c r="H45" i="3"/>
  <c r="I41" i="3"/>
  <c r="G71" i="5"/>
  <c r="G103" i="5"/>
  <c r="K151" i="3"/>
  <c r="K156" i="3"/>
  <c r="K139" i="3" s="1"/>
  <c r="K8" i="3"/>
  <c r="I222" i="3"/>
  <c r="I214" i="3"/>
  <c r="I216" i="3" s="1"/>
  <c r="Q157" i="3"/>
  <c r="N27" i="3"/>
  <c r="M27" i="3"/>
  <c r="M148" i="2"/>
  <c r="H189" i="2" s="1"/>
  <c r="N5" i="2"/>
  <c r="M250" i="2"/>
  <c r="M142" i="2" s="1"/>
  <c r="N42" i="2"/>
  <c r="K281" i="2"/>
  <c r="K243" i="2"/>
  <c r="K28" i="2"/>
  <c r="H259" i="3"/>
  <c r="H143" i="3"/>
  <c r="J179" i="3"/>
  <c r="J107" i="3"/>
  <c r="J184" i="3"/>
  <c r="J141" i="3" s="1"/>
  <c r="J10" i="3"/>
  <c r="M252" i="3"/>
  <c r="M12" i="3"/>
  <c r="L151" i="3"/>
  <c r="C103" i="5"/>
  <c r="C71" i="5"/>
  <c r="J187" i="2"/>
  <c r="J185" i="2"/>
  <c r="J183" i="2"/>
  <c r="J217" i="2"/>
  <c r="J215" i="2"/>
  <c r="J213" i="2"/>
  <c r="J211" i="2"/>
  <c r="J188" i="2"/>
  <c r="J216" i="2"/>
  <c r="J182" i="2"/>
  <c r="J218" i="2"/>
  <c r="J212" i="2"/>
  <c r="J186" i="2"/>
  <c r="J184" i="2"/>
  <c r="J214" i="2"/>
  <c r="K187" i="2"/>
  <c r="H217" i="2"/>
  <c r="H218" i="2"/>
  <c r="G217" i="2"/>
  <c r="G186" i="2"/>
  <c r="J18" i="4"/>
  <c r="Z15" i="2"/>
  <c r="K260" i="2"/>
  <c r="L106" i="2"/>
  <c r="L215" i="2"/>
  <c r="N84" i="2"/>
  <c r="L252" i="3"/>
  <c r="L12" i="3"/>
  <c r="C88" i="5"/>
  <c r="C60" i="5"/>
  <c r="C92" i="5" s="1"/>
  <c r="C56" i="5"/>
  <c r="N252" i="3"/>
  <c r="J200" i="3"/>
  <c r="I189" i="3"/>
  <c r="L176" i="3"/>
  <c r="L178" i="3" s="1"/>
  <c r="I122" i="3"/>
  <c r="I116" i="3"/>
  <c r="C101" i="5"/>
  <c r="C69" i="5"/>
  <c r="K264" i="2"/>
  <c r="L177" i="2"/>
  <c r="K172" i="2"/>
  <c r="G46" i="3"/>
  <c r="G34" i="3"/>
  <c r="F101" i="5"/>
  <c r="F69" i="5"/>
  <c r="K272" i="2"/>
  <c r="L111" i="2"/>
  <c r="E101" i="5"/>
  <c r="E69" i="5"/>
  <c r="J243" i="2"/>
  <c r="J281" i="2"/>
  <c r="J286" i="2" s="1"/>
  <c r="J28" i="2"/>
  <c r="Z28" i="2" s="1"/>
  <c r="W19" i="2"/>
  <c r="W13" i="2"/>
  <c r="W12" i="2"/>
  <c r="J30" i="2"/>
  <c r="Z30" i="2" s="1"/>
  <c r="I188" i="2"/>
  <c r="G188" i="2"/>
  <c r="J215" i="3"/>
  <c r="J220" i="3"/>
  <c r="K218" i="3"/>
  <c r="I161" i="3"/>
  <c r="J170" i="3"/>
  <c r="F17" i="3"/>
  <c r="F40" i="3"/>
  <c r="X95" i="3"/>
  <c r="X100" i="3" s="1"/>
  <c r="X34" i="3"/>
  <c r="X33" i="3"/>
  <c r="X32" i="3"/>
  <c r="X31" i="3"/>
  <c r="X30" i="3"/>
  <c r="X16" i="3"/>
  <c r="X6" i="2"/>
  <c r="J275" i="3"/>
  <c r="I275" i="3"/>
  <c r="I272" i="3"/>
  <c r="J273" i="3" s="1"/>
  <c r="I14" i="3"/>
  <c r="J232" i="3"/>
  <c r="J237" i="3"/>
  <c r="K235" i="3"/>
  <c r="H248" i="3"/>
  <c r="M176" i="3"/>
  <c r="M178" i="3" s="1"/>
  <c r="N181" i="3"/>
  <c r="K166" i="3"/>
  <c r="J106" i="3"/>
  <c r="K206" i="2"/>
  <c r="H19" i="5" s="1"/>
  <c r="J201" i="2"/>
  <c r="J233" i="2"/>
  <c r="H10" i="4"/>
  <c r="J7" i="4"/>
  <c r="J8" i="4" s="1"/>
  <c r="J76" i="3"/>
  <c r="J94" i="3"/>
  <c r="J89" i="3"/>
  <c r="Z89" i="3" s="1"/>
  <c r="Z12" i="3"/>
  <c r="J25" i="3"/>
  <c r="K25" i="3"/>
  <c r="K179" i="3"/>
  <c r="K107" i="3"/>
  <c r="K184" i="3"/>
  <c r="K141" i="3" s="1"/>
  <c r="K10" i="3"/>
  <c r="J234" i="2"/>
  <c r="H14" i="4"/>
  <c r="H19" i="2"/>
  <c r="H13" i="2"/>
  <c r="H12" i="2"/>
  <c r="G14" i="4"/>
  <c r="H187" i="2"/>
  <c r="H186" i="2"/>
  <c r="G187" i="2"/>
  <c r="K75" i="2"/>
  <c r="K72" i="2" s="1"/>
  <c r="J17" i="2"/>
  <c r="J164" i="2" s="1"/>
  <c r="J128" i="2" s="1"/>
  <c r="J257" i="2" s="1"/>
  <c r="M161" i="2"/>
  <c r="L80" i="2"/>
  <c r="K79" i="2"/>
  <c r="U32" i="2"/>
  <c r="U35" i="2" s="1"/>
  <c r="U23" i="2"/>
  <c r="U24" i="2" s="1"/>
  <c r="U20" i="2"/>
  <c r="D10" i="5" l="1"/>
  <c r="D60" i="5" s="1"/>
  <c r="D92" i="5" s="1"/>
  <c r="D9" i="5"/>
  <c r="G13" i="2"/>
  <c r="I206" i="3"/>
  <c r="G19" i="2"/>
  <c r="G23" i="2" s="1"/>
  <c r="L8" i="3"/>
  <c r="L21" i="3" s="1"/>
  <c r="E6" i="5"/>
  <c r="Y71" i="3"/>
  <c r="Y9" i="2" s="1"/>
  <c r="Y11" i="2" s="1"/>
  <c r="Y19" i="2" s="1"/>
  <c r="D88" i="5"/>
  <c r="F19" i="2"/>
  <c r="F23" i="2" s="1"/>
  <c r="J109" i="3"/>
  <c r="D7" i="5"/>
  <c r="K254" i="3"/>
  <c r="K109" i="3" s="1"/>
  <c r="K8" i="4"/>
  <c r="I163" i="3"/>
  <c r="I169" i="3" s="1"/>
  <c r="I140" i="3" s="1"/>
  <c r="J108" i="3"/>
  <c r="J104" i="3" s="1"/>
  <c r="J190" i="3"/>
  <c r="K195" i="3"/>
  <c r="J95" i="2"/>
  <c r="G218" i="2"/>
  <c r="K73" i="2"/>
  <c r="M107" i="2"/>
  <c r="L267" i="2"/>
  <c r="K74" i="2"/>
  <c r="K71" i="2" s="1"/>
  <c r="M110" i="2"/>
  <c r="L268" i="2"/>
  <c r="H103" i="5"/>
  <c r="H71" i="5"/>
  <c r="O153" i="3"/>
  <c r="N149" i="3"/>
  <c r="N150" i="3" s="1"/>
  <c r="N105" i="3"/>
  <c r="J238" i="2"/>
  <c r="J135" i="2" s="1"/>
  <c r="J137" i="2" s="1"/>
  <c r="K229" i="2"/>
  <c r="J237" i="2"/>
  <c r="J130" i="2" s="1"/>
  <c r="L40" i="3"/>
  <c r="N240" i="2"/>
  <c r="N103" i="2"/>
  <c r="O5" i="2"/>
  <c r="N148" i="2"/>
  <c r="K219" i="2" s="1"/>
  <c r="V55" i="2"/>
  <c r="V46" i="2"/>
  <c r="V39" i="2"/>
  <c r="V54" i="2"/>
  <c r="V37" i="2"/>
  <c r="L281" i="2"/>
  <c r="L243" i="2"/>
  <c r="L28" i="2"/>
  <c r="L75" i="2"/>
  <c r="K17" i="2"/>
  <c r="K23" i="3"/>
  <c r="Z94" i="3"/>
  <c r="Z99" i="3" s="1"/>
  <c r="Z25" i="3"/>
  <c r="K237" i="3"/>
  <c r="L235" i="3"/>
  <c r="K232" i="3"/>
  <c r="K273" i="2"/>
  <c r="L184" i="3"/>
  <c r="L141" i="3" s="1"/>
  <c r="L179" i="3"/>
  <c r="L10" i="3"/>
  <c r="L107" i="3"/>
  <c r="O84" i="2"/>
  <c r="J23" i="3"/>
  <c r="M190" i="2"/>
  <c r="M188" i="2"/>
  <c r="M186" i="2"/>
  <c r="M184" i="2"/>
  <c r="M182" i="2"/>
  <c r="M216" i="2"/>
  <c r="M214" i="2"/>
  <c r="M212" i="2"/>
  <c r="M187" i="2"/>
  <c r="M211" i="2"/>
  <c r="M183" i="2"/>
  <c r="M219" i="2"/>
  <c r="M213" i="2"/>
  <c r="M185" i="2"/>
  <c r="M215" i="2"/>
  <c r="F189" i="2"/>
  <c r="F219" i="2"/>
  <c r="K189" i="2"/>
  <c r="I189" i="2"/>
  <c r="H219" i="2"/>
  <c r="I190" i="2"/>
  <c r="F218" i="2"/>
  <c r="I218" i="2"/>
  <c r="H190" i="2"/>
  <c r="L189" i="2"/>
  <c r="K190" i="2"/>
  <c r="K218" i="2"/>
  <c r="F190" i="2"/>
  <c r="G219" i="2"/>
  <c r="I219" i="2"/>
  <c r="R157" i="3"/>
  <c r="I16" i="4"/>
  <c r="I15" i="4"/>
  <c r="I35" i="4"/>
  <c r="M151" i="3"/>
  <c r="M156" i="3"/>
  <c r="M139" i="3" s="1"/>
  <c r="M8" i="3"/>
  <c r="J206" i="3"/>
  <c r="J191" i="3"/>
  <c r="G16" i="4"/>
  <c r="G35" i="4"/>
  <c r="I37" i="3"/>
  <c r="I27" i="3"/>
  <c r="J27" i="3"/>
  <c r="K220" i="3"/>
  <c r="L218" i="3"/>
  <c r="K215" i="3"/>
  <c r="L272" i="2"/>
  <c r="M111" i="2"/>
  <c r="L264" i="2"/>
  <c r="L172" i="2"/>
  <c r="M177" i="2"/>
  <c r="L260" i="2"/>
  <c r="M106" i="2"/>
  <c r="J162" i="3"/>
  <c r="K172" i="3"/>
  <c r="U37" i="2"/>
  <c r="U55" i="2"/>
  <c r="U39" i="2"/>
  <c r="U54" i="2"/>
  <c r="U46" i="2"/>
  <c r="L166" i="3"/>
  <c r="K106" i="3"/>
  <c r="J231" i="3"/>
  <c r="J233" i="3" s="1"/>
  <c r="J239" i="3"/>
  <c r="I198" i="3"/>
  <c r="I192" i="3"/>
  <c r="L7" i="4"/>
  <c r="L8" i="4" s="1"/>
  <c r="L94" i="3"/>
  <c r="L89" i="3" s="1"/>
  <c r="L76" i="3"/>
  <c r="L25" i="3"/>
  <c r="G189" i="2"/>
  <c r="M126" i="2"/>
  <c r="M83" i="2" s="1"/>
  <c r="M82" i="2" s="1"/>
  <c r="L150" i="2"/>
  <c r="K205" i="3"/>
  <c r="L208" i="3"/>
  <c r="K115" i="3"/>
  <c r="W32" i="2"/>
  <c r="W35" i="2" s="1"/>
  <c r="W20" i="2"/>
  <c r="W23" i="2"/>
  <c r="W24" i="2" s="1"/>
  <c r="J214" i="3"/>
  <c r="J216" i="3" s="1"/>
  <c r="J222" i="3"/>
  <c r="J116" i="3"/>
  <c r="J122" i="3"/>
  <c r="N161" i="2"/>
  <c r="G20" i="2"/>
  <c r="G21" i="2"/>
  <c r="H23" i="4"/>
  <c r="H20" i="2"/>
  <c r="H32" i="2"/>
  <c r="H23" i="2"/>
  <c r="O181" i="3"/>
  <c r="N176" i="3"/>
  <c r="N178" i="3" s="1"/>
  <c r="J161" i="3"/>
  <c r="K170" i="3"/>
  <c r="K200" i="3"/>
  <c r="J189" i="3"/>
  <c r="L188" i="2"/>
  <c r="M7" i="4"/>
  <c r="M76" i="3"/>
  <c r="M25" i="3"/>
  <c r="M94" i="3"/>
  <c r="M89" i="3" s="1"/>
  <c r="N25" i="3"/>
  <c r="I23" i="4"/>
  <c r="I20" i="2"/>
  <c r="I23" i="2"/>
  <c r="I21" i="2"/>
  <c r="I32" i="2"/>
  <c r="J20" i="4"/>
  <c r="Z17" i="2"/>
  <c r="M80" i="2"/>
  <c r="L79" i="2"/>
  <c r="H35" i="4"/>
  <c r="H15" i="4"/>
  <c r="H16" i="4"/>
  <c r="K201" i="2"/>
  <c r="K233" i="2"/>
  <c r="L206" i="2"/>
  <c r="M217" i="2" s="1"/>
  <c r="K216" i="2"/>
  <c r="L216" i="2"/>
  <c r="M184" i="3"/>
  <c r="M141" i="3" s="1"/>
  <c r="M179" i="3"/>
  <c r="M107" i="3"/>
  <c r="M10" i="3"/>
  <c r="X11" i="2"/>
  <c r="X7" i="2"/>
  <c r="I9" i="3"/>
  <c r="G48" i="3"/>
  <c r="H47" i="3"/>
  <c r="J219" i="2"/>
  <c r="J189" i="2"/>
  <c r="N250" i="2"/>
  <c r="N142" i="2" s="1"/>
  <c r="O42" i="2"/>
  <c r="K40" i="3"/>
  <c r="K21" i="3"/>
  <c r="L218" i="2"/>
  <c r="P91" i="2"/>
  <c r="H41" i="3"/>
  <c r="G23" i="4" l="1"/>
  <c r="F23" i="4"/>
  <c r="H21" i="2"/>
  <c r="L254" i="3"/>
  <c r="G32" i="2"/>
  <c r="G28" i="4" s="1"/>
  <c r="Y12" i="2"/>
  <c r="Y13" i="2"/>
  <c r="F32" i="2"/>
  <c r="F98" i="2" s="1"/>
  <c r="K258" i="3"/>
  <c r="K143" i="3" s="1"/>
  <c r="I164" i="3"/>
  <c r="I247" i="3"/>
  <c r="I248" i="3" s="1"/>
  <c r="J163" i="3"/>
  <c r="J164" i="3" s="1"/>
  <c r="K108" i="3"/>
  <c r="K104" i="3" s="1"/>
  <c r="K190" i="3"/>
  <c r="L195" i="3"/>
  <c r="L74" i="2"/>
  <c r="M268" i="2"/>
  <c r="N110" i="2"/>
  <c r="L73" i="2"/>
  <c r="L72" i="2"/>
  <c r="L71" i="2" s="1"/>
  <c r="I19" i="5"/>
  <c r="I103" i="5" s="1"/>
  <c r="M267" i="2"/>
  <c r="N107" i="2"/>
  <c r="M243" i="2"/>
  <c r="M281" i="2"/>
  <c r="M28" i="2"/>
  <c r="C12" i="5"/>
  <c r="F24" i="4"/>
  <c r="J9" i="3"/>
  <c r="K116" i="3"/>
  <c r="I28" i="4"/>
  <c r="I98" i="2"/>
  <c r="I35" i="2"/>
  <c r="G24" i="4"/>
  <c r="D12" i="5"/>
  <c r="G25" i="2"/>
  <c r="G24" i="2"/>
  <c r="L205" i="3"/>
  <c r="M208" i="3"/>
  <c r="L115" i="3"/>
  <c r="K239" i="3"/>
  <c r="K231" i="3"/>
  <c r="K233" i="3" s="1"/>
  <c r="K41" i="3"/>
  <c r="M254" i="3"/>
  <c r="L109" i="3"/>
  <c r="L258" i="3"/>
  <c r="P181" i="3"/>
  <c r="O176" i="3"/>
  <c r="O178" i="3" s="1"/>
  <c r="W39" i="2"/>
  <c r="W54" i="2"/>
  <c r="W37" i="2"/>
  <c r="W46" i="2"/>
  <c r="W55" i="2"/>
  <c r="K206" i="3"/>
  <c r="K191" i="3"/>
  <c r="L220" i="3"/>
  <c r="M218" i="3"/>
  <c r="L215" i="3"/>
  <c r="K20" i="4"/>
  <c r="K164" i="2"/>
  <c r="K128" i="2" s="1"/>
  <c r="K257" i="2" s="1"/>
  <c r="N216" i="2"/>
  <c r="N214" i="2"/>
  <c r="N212" i="2"/>
  <c r="N189" i="2"/>
  <c r="N183" i="2"/>
  <c r="N213" i="2"/>
  <c r="N186" i="2"/>
  <c r="N215" i="2"/>
  <c r="N187" i="2"/>
  <c r="N184" i="2"/>
  <c r="N188" i="2"/>
  <c r="N182" i="2"/>
  <c r="N211" i="2"/>
  <c r="N185" i="2"/>
  <c r="N217" i="2"/>
  <c r="G190" i="2"/>
  <c r="J190" i="2"/>
  <c r="L190" i="2"/>
  <c r="L219" i="2"/>
  <c r="K259" i="3"/>
  <c r="V56" i="2"/>
  <c r="V47" i="2"/>
  <c r="V57" i="2"/>
  <c r="Q91" i="2"/>
  <c r="O250" i="2"/>
  <c r="O142" i="2" s="1"/>
  <c r="P42" i="2"/>
  <c r="M79" i="2"/>
  <c r="N80" i="2"/>
  <c r="J192" i="3"/>
  <c r="J198" i="3"/>
  <c r="N126" i="2"/>
  <c r="M166" i="3"/>
  <c r="L106" i="3"/>
  <c r="L172" i="3"/>
  <c r="K162" i="3"/>
  <c r="L273" i="2"/>
  <c r="K222" i="3"/>
  <c r="K214" i="3"/>
  <c r="K216" i="3" s="1"/>
  <c r="O240" i="2"/>
  <c r="O103" i="2"/>
  <c r="O148" i="2"/>
  <c r="N191" i="2" s="1"/>
  <c r="P5" i="2"/>
  <c r="N156" i="3"/>
  <c r="N139" i="3" s="1"/>
  <c r="N8" i="3"/>
  <c r="N151" i="3"/>
  <c r="G35" i="2"/>
  <c r="G98" i="2"/>
  <c r="S157" i="3"/>
  <c r="L237" i="3"/>
  <c r="M235" i="3"/>
  <c r="L232" i="3"/>
  <c r="N184" i="3"/>
  <c r="N141" i="3" s="1"/>
  <c r="N179" i="3"/>
  <c r="N107" i="3"/>
  <c r="N10" i="3"/>
  <c r="L41" i="3"/>
  <c r="X13" i="2"/>
  <c r="X19" i="2"/>
  <c r="X12" i="2"/>
  <c r="M8" i="4"/>
  <c r="N8" i="4"/>
  <c r="U47" i="2"/>
  <c r="U57" i="2"/>
  <c r="U56" i="2"/>
  <c r="P84" i="2"/>
  <c r="L17" i="2"/>
  <c r="L20" i="4" s="1"/>
  <c r="M75" i="2"/>
  <c r="P153" i="3"/>
  <c r="O105" i="3"/>
  <c r="O149" i="3"/>
  <c r="O150" i="3" s="1"/>
  <c r="H28" i="4"/>
  <c r="H35" i="2"/>
  <c r="H98" i="2"/>
  <c r="M172" i="2"/>
  <c r="M264" i="2"/>
  <c r="N177" i="2"/>
  <c r="M189" i="2"/>
  <c r="L23" i="3"/>
  <c r="I43" i="3"/>
  <c r="I32" i="3"/>
  <c r="I22" i="3"/>
  <c r="M74" i="2"/>
  <c r="F12" i="5"/>
  <c r="I24" i="4"/>
  <c r="I24" i="2"/>
  <c r="I25" i="2"/>
  <c r="L200" i="3"/>
  <c r="K189" i="3"/>
  <c r="O161" i="2"/>
  <c r="M150" i="2"/>
  <c r="I193" i="3"/>
  <c r="I11" i="3"/>
  <c r="I17" i="3" s="1"/>
  <c r="M23" i="3"/>
  <c r="L201" i="2"/>
  <c r="L233" i="2"/>
  <c r="M206" i="2"/>
  <c r="N218" i="2" s="1"/>
  <c r="L217" i="2"/>
  <c r="K161" i="3"/>
  <c r="L170" i="3"/>
  <c r="H24" i="4"/>
  <c r="E12" i="5"/>
  <c r="H25" i="2"/>
  <c r="H24" i="2"/>
  <c r="Y23" i="2"/>
  <c r="Y24" i="2" s="1"/>
  <c r="Y20" i="2"/>
  <c r="Y32" i="2"/>
  <c r="Y35" i="2" s="1"/>
  <c r="I199" i="3"/>
  <c r="I142" i="3"/>
  <c r="M260" i="2"/>
  <c r="N106" i="2"/>
  <c r="M272" i="2"/>
  <c r="N111" i="2"/>
  <c r="M40" i="3"/>
  <c r="M21" i="3"/>
  <c r="K231" i="2"/>
  <c r="K283" i="2" s="1"/>
  <c r="K286" i="2" s="1"/>
  <c r="F28" i="4" l="1"/>
  <c r="J169" i="3"/>
  <c r="J140" i="3" s="1"/>
  <c r="F35" i="2"/>
  <c r="F46" i="2" s="1"/>
  <c r="J247" i="3"/>
  <c r="J7" i="3" s="1"/>
  <c r="K122" i="3"/>
  <c r="L190" i="3"/>
  <c r="L108" i="3"/>
  <c r="L104" i="3" s="1"/>
  <c r="M195" i="3"/>
  <c r="I71" i="5"/>
  <c r="M72" i="2"/>
  <c r="G191" i="2"/>
  <c r="G220" i="2"/>
  <c r="L220" i="2"/>
  <c r="K234" i="2"/>
  <c r="K237" i="2" s="1"/>
  <c r="K130" i="2" s="1"/>
  <c r="M73" i="2"/>
  <c r="H220" i="2"/>
  <c r="H191" i="2"/>
  <c r="O110" i="2"/>
  <c r="N268" i="2"/>
  <c r="N267" i="2"/>
  <c r="O107" i="2"/>
  <c r="W56" i="2"/>
  <c r="W57" i="2"/>
  <c r="W47" i="2"/>
  <c r="L259" i="3"/>
  <c r="L143" i="3"/>
  <c r="M41" i="3"/>
  <c r="H26" i="4"/>
  <c r="H25" i="4"/>
  <c r="H36" i="4"/>
  <c r="I24" i="3"/>
  <c r="I34" i="3"/>
  <c r="I46" i="3"/>
  <c r="P161" i="2"/>
  <c r="I36" i="4"/>
  <c r="I25" i="4"/>
  <c r="I26" i="4"/>
  <c r="M273" i="2"/>
  <c r="J193" i="3"/>
  <c r="J11" i="3"/>
  <c r="L191" i="2"/>
  <c r="N220" i="2"/>
  <c r="L116" i="3"/>
  <c r="G36" i="4"/>
  <c r="G25" i="4"/>
  <c r="G26" i="4"/>
  <c r="C14" i="5"/>
  <c r="C15" i="5" s="1"/>
  <c r="C16" i="5" s="1"/>
  <c r="C20" i="5" s="1"/>
  <c r="P176" i="3"/>
  <c r="P178" i="3" s="1"/>
  <c r="Q181" i="3"/>
  <c r="E13" i="5"/>
  <c r="E14" i="5"/>
  <c r="E15" i="5" s="1"/>
  <c r="E16" i="5" s="1"/>
  <c r="E20" i="5" s="1"/>
  <c r="O156" i="3"/>
  <c r="O139" i="3" s="1"/>
  <c r="O8" i="3"/>
  <c r="O151" i="3"/>
  <c r="X20" i="2"/>
  <c r="X32" i="2"/>
  <c r="X23" i="2"/>
  <c r="N21" i="3"/>
  <c r="N40" i="3"/>
  <c r="L162" i="3"/>
  <c r="M172" i="3"/>
  <c r="N272" i="2"/>
  <c r="O111" i="2"/>
  <c r="M170" i="3"/>
  <c r="L161" i="3"/>
  <c r="M201" i="2"/>
  <c r="M233" i="2"/>
  <c r="N206" i="2"/>
  <c r="O219" i="2" s="1"/>
  <c r="M218" i="2"/>
  <c r="K192" i="3"/>
  <c r="K198" i="3"/>
  <c r="F13" i="5"/>
  <c r="F14" i="5"/>
  <c r="F15" i="5" s="1"/>
  <c r="F16" i="5" s="1"/>
  <c r="F20" i="5" s="1"/>
  <c r="I45" i="3"/>
  <c r="I44" i="3"/>
  <c r="H30" i="4"/>
  <c r="H242" i="2"/>
  <c r="H261" i="2" s="1"/>
  <c r="H288" i="2" s="1"/>
  <c r="H100" i="2"/>
  <c r="H37" i="2"/>
  <c r="H39" i="2"/>
  <c r="H55" i="2"/>
  <c r="H46" i="2"/>
  <c r="H54" i="2"/>
  <c r="Q153" i="3"/>
  <c r="P105" i="3"/>
  <c r="P149" i="3"/>
  <c r="P150" i="3" s="1"/>
  <c r="Q84" i="2"/>
  <c r="M106" i="3"/>
  <c r="N166" i="3"/>
  <c r="N79" i="2"/>
  <c r="O80" i="2"/>
  <c r="P80" i="2" s="1"/>
  <c r="Q80" i="2" s="1"/>
  <c r="R80" i="2" s="1"/>
  <c r="S80" i="2" s="1"/>
  <c r="M215" i="3"/>
  <c r="M220" i="3"/>
  <c r="N218" i="3"/>
  <c r="M109" i="3"/>
  <c r="N254" i="3"/>
  <c r="M258" i="3"/>
  <c r="M259" i="3" s="1"/>
  <c r="N208" i="3"/>
  <c r="M205" i="3"/>
  <c r="M115" i="3"/>
  <c r="I30" i="4"/>
  <c r="I55" i="2"/>
  <c r="I46" i="2"/>
  <c r="I100" i="2"/>
  <c r="I37" i="2"/>
  <c r="I54" i="2"/>
  <c r="I242" i="2"/>
  <c r="I261" i="2" s="1"/>
  <c r="I288" i="2" s="1"/>
  <c r="I39" i="2"/>
  <c r="J43" i="3"/>
  <c r="J22" i="3"/>
  <c r="N150" i="2"/>
  <c r="O126" i="2"/>
  <c r="O83" i="2" s="1"/>
  <c r="O82" i="2" s="1"/>
  <c r="K19" i="5"/>
  <c r="N264" i="2"/>
  <c r="N172" i="2"/>
  <c r="O177" i="2"/>
  <c r="D13" i="5"/>
  <c r="D14" i="5"/>
  <c r="D15" i="5" s="1"/>
  <c r="D16" i="5" s="1"/>
  <c r="D20" i="5" s="1"/>
  <c r="J19" i="5"/>
  <c r="M232" i="3"/>
  <c r="M237" i="3"/>
  <c r="N235" i="3"/>
  <c r="G30" i="4"/>
  <c r="G242" i="2"/>
  <c r="G261" i="2" s="1"/>
  <c r="G288" i="2" s="1"/>
  <c r="G100" i="2"/>
  <c r="G54" i="2"/>
  <c r="G39" i="2"/>
  <c r="G37" i="2"/>
  <c r="G46" i="2"/>
  <c r="G55" i="2"/>
  <c r="P240" i="2"/>
  <c r="P103" i="2"/>
  <c r="P148" i="2"/>
  <c r="O192" i="2" s="1"/>
  <c r="Q5" i="2"/>
  <c r="N83" i="2"/>
  <c r="N82" i="2" s="1"/>
  <c r="L222" i="3"/>
  <c r="L214" i="3"/>
  <c r="L216" i="3" s="1"/>
  <c r="L206" i="3"/>
  <c r="L191" i="3"/>
  <c r="J199" i="3"/>
  <c r="J142" i="3"/>
  <c r="R91" i="2"/>
  <c r="K163" i="3"/>
  <c r="M200" i="3"/>
  <c r="L189" i="3"/>
  <c r="N260" i="2"/>
  <c r="O106" i="2"/>
  <c r="Y39" i="2"/>
  <c r="Y37" i="2"/>
  <c r="Y46" i="2"/>
  <c r="Y55" i="2"/>
  <c r="Y54" i="2"/>
  <c r="F30" i="4"/>
  <c r="F242" i="2"/>
  <c r="F261" i="2" s="1"/>
  <c r="F288" i="2" s="1"/>
  <c r="F291" i="2" s="1"/>
  <c r="F100" i="2"/>
  <c r="F54" i="2"/>
  <c r="F55" i="2"/>
  <c r="M17" i="2"/>
  <c r="M20" i="4" s="1"/>
  <c r="N75" i="2"/>
  <c r="N72" i="2" s="1"/>
  <c r="M71" i="2"/>
  <c r="N23" i="3"/>
  <c r="L239" i="3"/>
  <c r="L231" i="3"/>
  <c r="L233" i="3" s="1"/>
  <c r="O218" i="2"/>
  <c r="O216" i="2"/>
  <c r="O214" i="2"/>
  <c r="O212" i="2"/>
  <c r="O191" i="2"/>
  <c r="O189" i="2"/>
  <c r="O187" i="2"/>
  <c r="O185" i="2"/>
  <c r="O183" i="2"/>
  <c r="O217" i="2"/>
  <c r="O215" i="2"/>
  <c r="O213" i="2"/>
  <c r="O211" i="2"/>
  <c r="O186" i="2"/>
  <c r="O184" i="2"/>
  <c r="O188" i="2"/>
  <c r="O182" i="2"/>
  <c r="O190" i="2"/>
  <c r="F220" i="2"/>
  <c r="K220" i="2"/>
  <c r="K191" i="2"/>
  <c r="M220" i="2"/>
  <c r="M221" i="2"/>
  <c r="I191" i="2"/>
  <c r="M191" i="2"/>
  <c r="F191" i="2"/>
  <c r="I220" i="2"/>
  <c r="I192" i="2"/>
  <c r="P250" i="2"/>
  <c r="P142" i="2" s="1"/>
  <c r="Q42" i="2"/>
  <c r="J191" i="2"/>
  <c r="J220" i="2"/>
  <c r="N190" i="2"/>
  <c r="O179" i="3"/>
  <c r="O107" i="3"/>
  <c r="O10" i="3"/>
  <c r="O184" i="3"/>
  <c r="O141" i="3" s="1"/>
  <c r="F39" i="2" l="1"/>
  <c r="J248" i="3"/>
  <c r="F37" i="2"/>
  <c r="L122" i="3"/>
  <c r="M108" i="3"/>
  <c r="M104" i="3" s="1"/>
  <c r="N195" i="3"/>
  <c r="M190" i="3"/>
  <c r="L229" i="2"/>
  <c r="K238" i="2"/>
  <c r="K135" i="2" s="1"/>
  <c r="K137" i="2" s="1"/>
  <c r="O268" i="2"/>
  <c r="P110" i="2"/>
  <c r="P107" i="2"/>
  <c r="O267" i="2"/>
  <c r="E21" i="5"/>
  <c r="E22" i="5"/>
  <c r="F21" i="5"/>
  <c r="F22" i="5"/>
  <c r="K247" i="3"/>
  <c r="K164" i="3"/>
  <c r="K169" i="3"/>
  <c r="K140" i="3" s="1"/>
  <c r="K9" i="3"/>
  <c r="K193" i="3"/>
  <c r="K11" i="3"/>
  <c r="Q161" i="2"/>
  <c r="K192" i="2"/>
  <c r="O260" i="2"/>
  <c r="P106" i="2"/>
  <c r="J103" i="5"/>
  <c r="J71" i="5"/>
  <c r="N109" i="3"/>
  <c r="O254" i="3"/>
  <c r="N258" i="3"/>
  <c r="R153" i="3"/>
  <c r="Q105" i="3"/>
  <c r="Q149" i="3"/>
  <c r="Q150" i="3" s="1"/>
  <c r="N233" i="2"/>
  <c r="O206" i="2"/>
  <c r="N201" i="2"/>
  <c r="N219" i="2"/>
  <c r="L231" i="2"/>
  <c r="L283" i="2" s="1"/>
  <c r="L286" i="2" s="1"/>
  <c r="Q176" i="3"/>
  <c r="Q178" i="3" s="1"/>
  <c r="R181" i="3"/>
  <c r="F101" i="2"/>
  <c r="I101" i="2"/>
  <c r="H101" i="2"/>
  <c r="G101" i="2"/>
  <c r="P191" i="2"/>
  <c r="P189" i="2"/>
  <c r="P187" i="2"/>
  <c r="P185" i="2"/>
  <c r="P183" i="2"/>
  <c r="P219" i="2"/>
  <c r="P217" i="2"/>
  <c r="P215" i="2"/>
  <c r="P213" i="2"/>
  <c r="P211" i="2"/>
  <c r="P190" i="2"/>
  <c r="P188" i="2"/>
  <c r="P218" i="2"/>
  <c r="P212" i="2"/>
  <c r="P184" i="2"/>
  <c r="P220" i="2"/>
  <c r="P214" i="2"/>
  <c r="P182" i="2"/>
  <c r="P216" i="2"/>
  <c r="P186" i="2"/>
  <c r="M192" i="2"/>
  <c r="N192" i="2"/>
  <c r="J221" i="2"/>
  <c r="J192" i="2"/>
  <c r="L192" i="2"/>
  <c r="J44" i="3"/>
  <c r="P156" i="3"/>
  <c r="P139" i="3" s="1"/>
  <c r="P151" i="3"/>
  <c r="P8" i="3"/>
  <c r="C22" i="5"/>
  <c r="C21" i="5"/>
  <c r="F192" i="2"/>
  <c r="O221" i="2"/>
  <c r="L19" i="5"/>
  <c r="O264" i="2"/>
  <c r="O172" i="2"/>
  <c r="P177" i="2"/>
  <c r="P192" i="2" s="1"/>
  <c r="N106" i="3"/>
  <c r="O166" i="3"/>
  <c r="N41" i="3"/>
  <c r="N74" i="2"/>
  <c r="N273" i="2"/>
  <c r="O150" i="2"/>
  <c r="O21" i="3"/>
  <c r="O40" i="3"/>
  <c r="P179" i="3"/>
  <c r="P107" i="3"/>
  <c r="P10" i="3"/>
  <c r="P184" i="3"/>
  <c r="P141" i="3" s="1"/>
  <c r="I48" i="3"/>
  <c r="I47" i="3"/>
  <c r="O243" i="2"/>
  <c r="O281" i="2"/>
  <c r="O28" i="2"/>
  <c r="O208" i="3"/>
  <c r="N115" i="3"/>
  <c r="N205" i="3"/>
  <c r="N170" i="3"/>
  <c r="M161" i="3"/>
  <c r="X35" i="2"/>
  <c r="G289" i="2"/>
  <c r="G291" i="2" s="1"/>
  <c r="H221" i="2"/>
  <c r="N17" i="2"/>
  <c r="N20" i="4" s="1"/>
  <c r="L192" i="3"/>
  <c r="L198" i="3"/>
  <c r="N281" i="2"/>
  <c r="N243" i="2"/>
  <c r="N28" i="2"/>
  <c r="G31" i="4"/>
  <c r="G57" i="2"/>
  <c r="G56" i="2"/>
  <c r="G48" i="2"/>
  <c r="G47" i="2"/>
  <c r="D22" i="5"/>
  <c r="D21" i="5"/>
  <c r="K103" i="5"/>
  <c r="K71" i="5"/>
  <c r="M116" i="3"/>
  <c r="M122" i="3"/>
  <c r="N215" i="3"/>
  <c r="N220" i="3"/>
  <c r="N73" i="2"/>
  <c r="R84" i="2"/>
  <c r="H31" i="4"/>
  <c r="H57" i="2"/>
  <c r="H48" i="2"/>
  <c r="H56" i="2"/>
  <c r="H47" i="2"/>
  <c r="J46" i="3"/>
  <c r="J24" i="3"/>
  <c r="J5" i="4"/>
  <c r="J6" i="4" s="1"/>
  <c r="J74" i="3"/>
  <c r="J93" i="3"/>
  <c r="J88" i="3" s="1"/>
  <c r="J20" i="3"/>
  <c r="J17" i="3"/>
  <c r="J15" i="3"/>
  <c r="J30" i="3" s="1"/>
  <c r="Z7" i="3"/>
  <c r="M239" i="3"/>
  <c r="M231" i="3"/>
  <c r="M233" i="3" s="1"/>
  <c r="S91" i="2"/>
  <c r="I31" i="4"/>
  <c r="I56" i="2"/>
  <c r="I57" i="2"/>
  <c r="I48" i="2"/>
  <c r="I47" i="2"/>
  <c r="H192" i="2"/>
  <c r="N221" i="2"/>
  <c r="G221" i="2"/>
  <c r="K221" i="2"/>
  <c r="G192" i="2"/>
  <c r="I221" i="2"/>
  <c r="O23" i="3"/>
  <c r="Q250" i="2"/>
  <c r="Q142" i="2" s="1"/>
  <c r="R42" i="2"/>
  <c r="L221" i="2"/>
  <c r="F221" i="2"/>
  <c r="F31" i="4"/>
  <c r="F57" i="2"/>
  <c r="F56" i="2"/>
  <c r="Y47" i="2"/>
  <c r="Y57" i="2"/>
  <c r="Y56" i="2"/>
  <c r="N200" i="3"/>
  <c r="M189" i="3"/>
  <c r="Q240" i="2"/>
  <c r="Q148" i="2"/>
  <c r="O193" i="2" s="1"/>
  <c r="R5" i="2"/>
  <c r="Q103" i="2"/>
  <c r="N232" i="3"/>
  <c r="N237" i="3"/>
  <c r="P126" i="2"/>
  <c r="M206" i="3"/>
  <c r="M191" i="3"/>
  <c r="M222" i="3"/>
  <c r="M214" i="3"/>
  <c r="M216" i="3" s="1"/>
  <c r="K199" i="3"/>
  <c r="K142" i="3"/>
  <c r="L163" i="3"/>
  <c r="O272" i="2"/>
  <c r="P111" i="2"/>
  <c r="N172" i="3"/>
  <c r="M162" i="3"/>
  <c r="X24" i="2"/>
  <c r="O195" i="3" l="1"/>
  <c r="N190" i="3"/>
  <c r="N108" i="3"/>
  <c r="N122" i="3" s="1"/>
  <c r="M163" i="3"/>
  <c r="N104" i="3"/>
  <c r="N71" i="2"/>
  <c r="I193" i="2"/>
  <c r="F222" i="2"/>
  <c r="P222" i="2"/>
  <c r="P267" i="2"/>
  <c r="Q107" i="2"/>
  <c r="P268" i="2"/>
  <c r="Q110" i="2"/>
  <c r="J193" i="2"/>
  <c r="J90" i="3"/>
  <c r="J95" i="3" s="1"/>
  <c r="J100" i="3" s="1"/>
  <c r="Z88" i="3"/>
  <c r="Z90" i="3" s="1"/>
  <c r="Z71" i="3" s="1"/>
  <c r="Z9" i="2" s="1"/>
  <c r="M192" i="3"/>
  <c r="M198" i="3"/>
  <c r="R250" i="2"/>
  <c r="R142" i="2" s="1"/>
  <c r="S42" i="2"/>
  <c r="S250" i="2" s="1"/>
  <c r="O200" i="3"/>
  <c r="N189" i="3"/>
  <c r="Q151" i="3"/>
  <c r="Q156" i="3"/>
  <c r="Q139" i="3" s="1"/>
  <c r="Q8" i="3"/>
  <c r="I32" i="4"/>
  <c r="I37" i="4"/>
  <c r="I33" i="4"/>
  <c r="S84" i="2"/>
  <c r="M193" i="2"/>
  <c r="N206" i="3"/>
  <c r="N191" i="3"/>
  <c r="H289" i="2"/>
  <c r="H291" i="2" s="1"/>
  <c r="G222" i="2"/>
  <c r="P193" i="2"/>
  <c r="L234" i="2"/>
  <c r="E106" i="5"/>
  <c r="E74" i="5"/>
  <c r="N239" i="3"/>
  <c r="N231" i="3"/>
  <c r="N233" i="3" s="1"/>
  <c r="J48" i="3"/>
  <c r="J47" i="3"/>
  <c r="K22" i="3"/>
  <c r="K43" i="3"/>
  <c r="H33" i="4"/>
  <c r="H32" i="4"/>
  <c r="H37" i="4"/>
  <c r="P23" i="3"/>
  <c r="Q126" i="2"/>
  <c r="Q83" i="2" s="1"/>
  <c r="Q82" i="2" s="1"/>
  <c r="R240" i="2"/>
  <c r="R148" i="2"/>
  <c r="P223" i="2" s="1"/>
  <c r="S5" i="2"/>
  <c r="R103" i="2"/>
  <c r="J9" i="4"/>
  <c r="J10" i="4" s="1"/>
  <c r="J78" i="3"/>
  <c r="J67" i="3" s="1"/>
  <c r="J16" i="3"/>
  <c r="J31" i="3"/>
  <c r="J81" i="3"/>
  <c r="J68" i="3" s="1"/>
  <c r="J6" i="2"/>
  <c r="J37" i="3"/>
  <c r="J42" i="3"/>
  <c r="J36" i="3"/>
  <c r="J35" i="3"/>
  <c r="J33" i="3"/>
  <c r="J32" i="3"/>
  <c r="L199" i="3"/>
  <c r="L142" i="3"/>
  <c r="F193" i="2"/>
  <c r="N193" i="2"/>
  <c r="N116" i="3"/>
  <c r="O222" i="2"/>
  <c r="O273" i="2"/>
  <c r="C106" i="5"/>
  <c r="C74" i="5"/>
  <c r="J45" i="3"/>
  <c r="G193" i="2"/>
  <c r="R105" i="3"/>
  <c r="S153" i="3"/>
  <c r="R149" i="3"/>
  <c r="R150" i="3" s="1"/>
  <c r="R161" i="2"/>
  <c r="K46" i="3"/>
  <c r="K24" i="3"/>
  <c r="K248" i="3"/>
  <c r="K7" i="3"/>
  <c r="L247" i="3"/>
  <c r="L164" i="3"/>
  <c r="L169" i="3"/>
  <c r="L140" i="3" s="1"/>
  <c r="L9" i="3"/>
  <c r="Z15" i="3"/>
  <c r="Z30" i="3" s="1"/>
  <c r="Z20" i="3"/>
  <c r="O172" i="3"/>
  <c r="N162" i="3"/>
  <c r="L193" i="3"/>
  <c r="L11" i="3"/>
  <c r="N222" i="2"/>
  <c r="P208" i="3"/>
  <c r="O205" i="3"/>
  <c r="O115" i="3"/>
  <c r="L103" i="5"/>
  <c r="L71" i="5"/>
  <c r="J222" i="2"/>
  <c r="L222" i="2"/>
  <c r="O258" i="3"/>
  <c r="P258" i="3" s="1"/>
  <c r="Q258" i="3" s="1"/>
  <c r="R258" i="3" s="1"/>
  <c r="S258" i="3" s="1"/>
  <c r="N259" i="3"/>
  <c r="P260" i="2"/>
  <c r="Q106" i="2"/>
  <c r="M169" i="3"/>
  <c r="M140" i="3" s="1"/>
  <c r="Q179" i="3"/>
  <c r="Q107" i="3"/>
  <c r="Q184" i="3"/>
  <c r="Q141" i="3" s="1"/>
  <c r="Q10" i="3"/>
  <c r="F106" i="5"/>
  <c r="F74" i="5"/>
  <c r="O170" i="3"/>
  <c r="N161" i="3"/>
  <c r="P264" i="2"/>
  <c r="Q177" i="2"/>
  <c r="P172" i="2"/>
  <c r="P83" i="2"/>
  <c r="P82" i="2" s="1"/>
  <c r="Q219" i="2"/>
  <c r="Q217" i="2"/>
  <c r="Q215" i="2"/>
  <c r="Q213" i="2"/>
  <c r="Q211" i="2"/>
  <c r="Q192" i="2"/>
  <c r="Q190" i="2"/>
  <c r="Q188" i="2"/>
  <c r="Q191" i="2"/>
  <c r="Q184" i="2"/>
  <c r="Q220" i="2"/>
  <c r="Q214" i="2"/>
  <c r="Q193" i="2"/>
  <c r="Q187" i="2"/>
  <c r="Q182" i="2"/>
  <c r="Q216" i="2"/>
  <c r="Q185" i="2"/>
  <c r="Q189" i="2"/>
  <c r="Q186" i="2"/>
  <c r="Q183" i="2"/>
  <c r="Q212" i="2"/>
  <c r="Q218" i="2"/>
  <c r="M222" i="2"/>
  <c r="L193" i="2"/>
  <c r="I222" i="2"/>
  <c r="P272" i="2"/>
  <c r="Q111" i="2"/>
  <c r="K193" i="2"/>
  <c r="J34" i="3"/>
  <c r="N222" i="3"/>
  <c r="N214" i="3"/>
  <c r="N216" i="3" s="1"/>
  <c r="D106" i="5"/>
  <c r="D74" i="5"/>
  <c r="G33" i="4"/>
  <c r="G32" i="4"/>
  <c r="G37" i="4"/>
  <c r="X55" i="2"/>
  <c r="X54" i="2"/>
  <c r="X39" i="2"/>
  <c r="X37" i="2"/>
  <c r="X46" i="2"/>
  <c r="O41" i="3"/>
  <c r="P150" i="2"/>
  <c r="O106" i="3"/>
  <c r="P166" i="3"/>
  <c r="P40" i="3"/>
  <c r="P21" i="3"/>
  <c r="S181" i="3"/>
  <c r="S176" i="3" s="1"/>
  <c r="S178" i="3" s="1"/>
  <c r="R176" i="3"/>
  <c r="R178" i="3" s="1"/>
  <c r="P206" i="2"/>
  <c r="M19" i="5" s="1"/>
  <c r="O201" i="2"/>
  <c r="O233" i="2"/>
  <c r="O220" i="2"/>
  <c r="P254" i="3"/>
  <c r="O109" i="3"/>
  <c r="M247" i="3" l="1"/>
  <c r="M9" i="3"/>
  <c r="M164" i="3"/>
  <c r="Z93" i="3"/>
  <c r="Z98" i="3" s="1"/>
  <c r="N163" i="3"/>
  <c r="N164" i="3" s="1"/>
  <c r="O190" i="3"/>
  <c r="P195" i="3"/>
  <c r="O108" i="3"/>
  <c r="O104" i="3" s="1"/>
  <c r="L194" i="2"/>
  <c r="L223" i="2"/>
  <c r="Q268" i="2"/>
  <c r="R110" i="2"/>
  <c r="Q221" i="2"/>
  <c r="Q267" i="2"/>
  <c r="R107" i="2"/>
  <c r="J12" i="4"/>
  <c r="J160" i="2"/>
  <c r="J158" i="2" s="1"/>
  <c r="Q281" i="2"/>
  <c r="Q243" i="2"/>
  <c r="Q28" i="2"/>
  <c r="M71" i="5"/>
  <c r="M103" i="5"/>
  <c r="Q254" i="3"/>
  <c r="P251" i="3"/>
  <c r="P109" i="3"/>
  <c r="I289" i="2"/>
  <c r="I291" i="2" s="1"/>
  <c r="S142" i="2"/>
  <c r="P41" i="3"/>
  <c r="Q264" i="2"/>
  <c r="R177" i="2"/>
  <c r="Q172" i="2"/>
  <c r="P170" i="3"/>
  <c r="O161" i="3"/>
  <c r="J223" i="2"/>
  <c r="L46" i="3"/>
  <c r="L24" i="3"/>
  <c r="L248" i="3"/>
  <c r="L7" i="3"/>
  <c r="K47" i="3"/>
  <c r="G5" i="5"/>
  <c r="J155" i="2"/>
  <c r="J117" i="2" s="1"/>
  <c r="J167" i="2"/>
  <c r="J129" i="2" s="1"/>
  <c r="J259" i="2" s="1"/>
  <c r="J152" i="2"/>
  <c r="J109" i="2" s="1"/>
  <c r="J66" i="2"/>
  <c r="J62" i="2"/>
  <c r="J7" i="2"/>
  <c r="J149" i="2"/>
  <c r="J108" i="2" s="1"/>
  <c r="J254" i="2" s="1"/>
  <c r="J76" i="2"/>
  <c r="Q40" i="3"/>
  <c r="Q21" i="3"/>
  <c r="M248" i="3"/>
  <c r="M7" i="3"/>
  <c r="O162" i="3"/>
  <c r="P172" i="3"/>
  <c r="S105" i="3"/>
  <c r="S149" i="3"/>
  <c r="S150" i="3" s="1"/>
  <c r="R221" i="2"/>
  <c r="R219" i="2"/>
  <c r="R217" i="2"/>
  <c r="R215" i="2"/>
  <c r="R213" i="2"/>
  <c r="R211" i="2"/>
  <c r="R194" i="2"/>
  <c r="R192" i="2"/>
  <c r="R190" i="2"/>
  <c r="R188" i="2"/>
  <c r="R186" i="2"/>
  <c r="R184" i="2"/>
  <c r="R182" i="2"/>
  <c r="R220" i="2"/>
  <c r="R218" i="2"/>
  <c r="R216" i="2"/>
  <c r="R214" i="2"/>
  <c r="R212" i="2"/>
  <c r="R193" i="2"/>
  <c r="R187" i="2"/>
  <c r="R185" i="2"/>
  <c r="R189" i="2"/>
  <c r="R183" i="2"/>
  <c r="R191" i="2"/>
  <c r="O223" i="2"/>
  <c r="H223" i="2"/>
  <c r="K194" i="2"/>
  <c r="H194" i="2"/>
  <c r="G223" i="2"/>
  <c r="I223" i="2"/>
  <c r="P194" i="2"/>
  <c r="F194" i="2"/>
  <c r="K44" i="3"/>
  <c r="L237" i="2"/>
  <c r="L130" i="2" s="1"/>
  <c r="M229" i="2"/>
  <c r="S184" i="3"/>
  <c r="S141" i="3" s="1"/>
  <c r="S107" i="3"/>
  <c r="S179" i="3"/>
  <c r="S10" i="3"/>
  <c r="I194" i="2"/>
  <c r="Q166" i="3"/>
  <c r="P106" i="3"/>
  <c r="Q272" i="2"/>
  <c r="R111" i="2"/>
  <c r="Q194" i="2"/>
  <c r="P273" i="2"/>
  <c r="M43" i="3"/>
  <c r="M22" i="3"/>
  <c r="Q260" i="2"/>
  <c r="R106" i="2"/>
  <c r="O116" i="3"/>
  <c r="Z32" i="3"/>
  <c r="Z31" i="3"/>
  <c r="Z16" i="3"/>
  <c r="Z34" i="3"/>
  <c r="Z33" i="3"/>
  <c r="Z95" i="3"/>
  <c r="Z100" i="3" s="1"/>
  <c r="Z6" i="2"/>
  <c r="Z35" i="3"/>
  <c r="K74" i="3"/>
  <c r="K5" i="4"/>
  <c r="K93" i="3"/>
  <c r="K88" i="3" s="1"/>
  <c r="K90" i="3" s="1"/>
  <c r="K20" i="3"/>
  <c r="K17" i="3"/>
  <c r="K15" i="3"/>
  <c r="K30" i="3" s="1"/>
  <c r="R126" i="2"/>
  <c r="R83" i="2" s="1"/>
  <c r="R82" i="2" s="1"/>
  <c r="M199" i="3"/>
  <c r="M142" i="3"/>
  <c r="R184" i="3"/>
  <c r="R141" i="3" s="1"/>
  <c r="R179" i="3"/>
  <c r="R107" i="3"/>
  <c r="R10" i="3"/>
  <c r="Q150" i="2"/>
  <c r="P200" i="3"/>
  <c r="O189" i="3"/>
  <c r="O251" i="3"/>
  <c r="J194" i="2"/>
  <c r="Q223" i="2"/>
  <c r="O206" i="3"/>
  <c r="O191" i="3"/>
  <c r="S161" i="2"/>
  <c r="M194" i="2"/>
  <c r="M193" i="3"/>
  <c r="M11" i="3"/>
  <c r="J69" i="3"/>
  <c r="J83" i="3" s="1"/>
  <c r="J84" i="3" s="1"/>
  <c r="M223" i="2"/>
  <c r="N194" i="2"/>
  <c r="Q206" i="2"/>
  <c r="R222" i="2" s="1"/>
  <c r="P201" i="2"/>
  <c r="P233" i="2"/>
  <c r="P221" i="2"/>
  <c r="X57" i="2"/>
  <c r="X56" i="2"/>
  <c r="X47" i="2"/>
  <c r="K223" i="2"/>
  <c r="P243" i="2"/>
  <c r="P281" i="2"/>
  <c r="P28" i="2"/>
  <c r="Q23" i="3"/>
  <c r="Q208" i="3"/>
  <c r="P205" i="3"/>
  <c r="P115" i="3"/>
  <c r="L22" i="3"/>
  <c r="L43" i="3"/>
  <c r="R151" i="3"/>
  <c r="R156" i="3"/>
  <c r="R139" i="3" s="1"/>
  <c r="R8" i="3"/>
  <c r="N223" i="2"/>
  <c r="O194" i="2"/>
  <c r="S240" i="2"/>
  <c r="S103" i="2"/>
  <c r="S148" i="2"/>
  <c r="M224" i="2" s="1"/>
  <c r="N192" i="3"/>
  <c r="N198" i="3"/>
  <c r="N247" i="3" l="1"/>
  <c r="N7" i="3" s="1"/>
  <c r="N9" i="3"/>
  <c r="N169" i="3"/>
  <c r="N140" i="3" s="1"/>
  <c r="O122" i="3"/>
  <c r="P108" i="3"/>
  <c r="P104" i="3" s="1"/>
  <c r="Q195" i="3"/>
  <c r="P190" i="3"/>
  <c r="O163" i="3"/>
  <c r="O169" i="3" s="1"/>
  <c r="O140" i="3" s="1"/>
  <c r="M225" i="2"/>
  <c r="G195" i="2"/>
  <c r="N19" i="5"/>
  <c r="N103" i="5" s="1"/>
  <c r="J195" i="2"/>
  <c r="J196" i="2" s="1"/>
  <c r="P224" i="2"/>
  <c r="P225" i="2" s="1"/>
  <c r="O224" i="2"/>
  <c r="O225" i="2" s="1"/>
  <c r="H224" i="2"/>
  <c r="Q195" i="2"/>
  <c r="Q196" i="2" s="1"/>
  <c r="R267" i="2"/>
  <c r="S107" i="2"/>
  <c r="S267" i="2" s="1"/>
  <c r="Q224" i="2"/>
  <c r="L238" i="2"/>
  <c r="L135" i="2" s="1"/>
  <c r="L137" i="2" s="1"/>
  <c r="G224" i="2"/>
  <c r="R268" i="2"/>
  <c r="S110" i="2"/>
  <c r="S268" i="2" s="1"/>
  <c r="J224" i="2"/>
  <c r="J225" i="2" s="1"/>
  <c r="M202" i="2"/>
  <c r="M249" i="2" s="1"/>
  <c r="M226" i="2"/>
  <c r="N248" i="3"/>
  <c r="P206" i="3"/>
  <c r="P191" i="3"/>
  <c r="Q205" i="3"/>
  <c r="R208" i="3"/>
  <c r="Q115" i="3"/>
  <c r="R243" i="2"/>
  <c r="R28" i="2"/>
  <c r="R281" i="2"/>
  <c r="O252" i="3"/>
  <c r="O12" i="3"/>
  <c r="K9" i="4"/>
  <c r="K95" i="3"/>
  <c r="K100" i="3" s="1"/>
  <c r="K78" i="3"/>
  <c r="K67" i="3" s="1"/>
  <c r="K81" i="3"/>
  <c r="K68" i="3" s="1"/>
  <c r="K16" i="3"/>
  <c r="K35" i="3"/>
  <c r="K6" i="2"/>
  <c r="K36" i="3"/>
  <c r="K37" i="3"/>
  <c r="K31" i="3"/>
  <c r="K33" i="3"/>
  <c r="K42" i="3"/>
  <c r="K34" i="3"/>
  <c r="K32" i="3"/>
  <c r="R272" i="2"/>
  <c r="S111" i="2"/>
  <c r="S272" i="2" s="1"/>
  <c r="S23" i="3"/>
  <c r="F224" i="2"/>
  <c r="P162" i="3"/>
  <c r="Q172" i="3"/>
  <c r="P195" i="2"/>
  <c r="P196" i="2" s="1"/>
  <c r="P161" i="3"/>
  <c r="Q170" i="3"/>
  <c r="J71" i="3"/>
  <c r="S151" i="3"/>
  <c r="S156" i="3"/>
  <c r="S139" i="3" s="1"/>
  <c r="S8" i="3"/>
  <c r="R23" i="3"/>
  <c r="M231" i="2"/>
  <c r="M283" i="2" s="1"/>
  <c r="M286" i="2" s="1"/>
  <c r="J127" i="2"/>
  <c r="L44" i="3"/>
  <c r="N11" i="3"/>
  <c r="N193" i="3"/>
  <c r="O192" i="3"/>
  <c r="O198" i="3"/>
  <c r="S126" i="2"/>
  <c r="S83" i="2" s="1"/>
  <c r="S82" i="2" s="1"/>
  <c r="Z7" i="2"/>
  <c r="Z11" i="2"/>
  <c r="R224" i="2"/>
  <c r="Q41" i="3"/>
  <c r="K48" i="3"/>
  <c r="J289" i="2"/>
  <c r="K6" i="4"/>
  <c r="R260" i="2"/>
  <c r="S106" i="2"/>
  <c r="S260" i="2" s="1"/>
  <c r="G56" i="5"/>
  <c r="G7" i="5"/>
  <c r="G8" i="5" s="1"/>
  <c r="G88" i="5"/>
  <c r="G10" i="5"/>
  <c r="G60" i="5" s="1"/>
  <c r="G92" i="5" s="1"/>
  <c r="G6" i="5"/>
  <c r="O9" i="3"/>
  <c r="R21" i="3"/>
  <c r="R40" i="3"/>
  <c r="Q201" i="2"/>
  <c r="Q233" i="2"/>
  <c r="R206" i="2"/>
  <c r="Q222" i="2"/>
  <c r="Q225" i="2" s="1"/>
  <c r="M44" i="3"/>
  <c r="J255" i="2"/>
  <c r="L47" i="3"/>
  <c r="R264" i="2"/>
  <c r="S177" i="2"/>
  <c r="R172" i="2"/>
  <c r="P252" i="3"/>
  <c r="P12" i="3"/>
  <c r="G9" i="5"/>
  <c r="N43" i="3"/>
  <c r="N22" i="3"/>
  <c r="N199" i="3"/>
  <c r="N142" i="3"/>
  <c r="M46" i="3"/>
  <c r="M24" i="3"/>
  <c r="Q200" i="3"/>
  <c r="P189" i="3"/>
  <c r="S194" i="2"/>
  <c r="S192" i="2"/>
  <c r="S190" i="2"/>
  <c r="S188" i="2"/>
  <c r="S186" i="2"/>
  <c r="S184" i="2"/>
  <c r="S182" i="2"/>
  <c r="S222" i="2"/>
  <c r="S220" i="2"/>
  <c r="S218" i="2"/>
  <c r="S216" i="2"/>
  <c r="S214" i="2"/>
  <c r="S212" i="2"/>
  <c r="S195" i="2"/>
  <c r="S193" i="2"/>
  <c r="S191" i="2"/>
  <c r="S189" i="2"/>
  <c r="S187" i="2"/>
  <c r="S219" i="2"/>
  <c r="S213" i="2"/>
  <c r="S185" i="2"/>
  <c r="S221" i="2"/>
  <c r="S215" i="2"/>
  <c r="S183" i="2"/>
  <c r="S223" i="2"/>
  <c r="S211" i="2"/>
  <c r="S217" i="2"/>
  <c r="H195" i="2"/>
  <c r="H222" i="2"/>
  <c r="F195" i="2"/>
  <c r="K222" i="2"/>
  <c r="H193" i="2"/>
  <c r="F223" i="2"/>
  <c r="G194" i="2"/>
  <c r="L224" i="2"/>
  <c r="L225" i="2" s="1"/>
  <c r="N195" i="2"/>
  <c r="N196" i="2" s="1"/>
  <c r="K224" i="2"/>
  <c r="K225" i="2" s="1"/>
  <c r="I195" i="2"/>
  <c r="N224" i="2"/>
  <c r="N225" i="2" s="1"/>
  <c r="L195" i="2"/>
  <c r="L196" i="2" s="1"/>
  <c r="I224" i="2"/>
  <c r="K195" i="2"/>
  <c r="K196" i="2" s="1"/>
  <c r="P116" i="3"/>
  <c r="R150" i="2"/>
  <c r="R166" i="3"/>
  <c r="Q106" i="3"/>
  <c r="K45" i="3"/>
  <c r="M195" i="2"/>
  <c r="M196" i="2" s="1"/>
  <c r="R195" i="2"/>
  <c r="R196" i="2" s="1"/>
  <c r="M5" i="4"/>
  <c r="M93" i="3"/>
  <c r="M88" i="3" s="1"/>
  <c r="M90" i="3" s="1"/>
  <c r="M20" i="3"/>
  <c r="M17" i="3"/>
  <c r="M15" i="3"/>
  <c r="M30" i="3" s="1"/>
  <c r="M74" i="3"/>
  <c r="L5" i="4"/>
  <c r="L6" i="4" s="1"/>
  <c r="L93" i="3"/>
  <c r="L88" i="3" s="1"/>
  <c r="L90" i="3" s="1"/>
  <c r="L74" i="3"/>
  <c r="L20" i="3"/>
  <c r="L17" i="3"/>
  <c r="L15" i="3"/>
  <c r="O195" i="2"/>
  <c r="O196" i="2" s="1"/>
  <c r="Q273" i="2"/>
  <c r="R254" i="3"/>
  <c r="Q251" i="3"/>
  <c r="Q109" i="3"/>
  <c r="N71" i="5" l="1"/>
  <c r="P122" i="3"/>
  <c r="O164" i="3"/>
  <c r="O247" i="3"/>
  <c r="M6" i="4"/>
  <c r="Q190" i="3"/>
  <c r="R195" i="3"/>
  <c r="Q108" i="3"/>
  <c r="Q104" i="3" s="1"/>
  <c r="O226" i="2"/>
  <c r="O202" i="2"/>
  <c r="O249" i="2" s="1"/>
  <c r="L17" i="5"/>
  <c r="L69" i="5" s="1"/>
  <c r="M234" i="2"/>
  <c r="N229" i="2" s="1"/>
  <c r="P226" i="2"/>
  <c r="P202" i="2"/>
  <c r="P249" i="2" s="1"/>
  <c r="Q248" i="2"/>
  <c r="Q197" i="2"/>
  <c r="Q173" i="2"/>
  <c r="P173" i="2"/>
  <c r="P248" i="2"/>
  <c r="P197" i="2"/>
  <c r="M17" i="5"/>
  <c r="K12" i="4"/>
  <c r="K160" i="2"/>
  <c r="K158" i="2" s="1"/>
  <c r="K69" i="3"/>
  <c r="K83" i="3" s="1"/>
  <c r="K84" i="3" s="1"/>
  <c r="L9" i="4"/>
  <c r="L78" i="3"/>
  <c r="L81" i="3"/>
  <c r="L68" i="3" s="1"/>
  <c r="L16" i="3"/>
  <c r="L95" i="3"/>
  <c r="L100" i="3" s="1"/>
  <c r="L6" i="2"/>
  <c r="L36" i="3"/>
  <c r="L37" i="3"/>
  <c r="L31" i="3"/>
  <c r="L35" i="3"/>
  <c r="L33" i="3"/>
  <c r="L42" i="3"/>
  <c r="L32" i="3"/>
  <c r="L34" i="3"/>
  <c r="P7" i="4"/>
  <c r="P76" i="3"/>
  <c r="P94" i="3"/>
  <c r="P89" i="3" s="1"/>
  <c r="P25" i="3"/>
  <c r="M47" i="3"/>
  <c r="M48" i="3"/>
  <c r="J173" i="2"/>
  <c r="J175" i="2" s="1"/>
  <c r="J197" i="2"/>
  <c r="J248" i="2"/>
  <c r="L45" i="3"/>
  <c r="S166" i="3"/>
  <c r="S106" i="3" s="1"/>
  <c r="R106" i="3"/>
  <c r="K248" i="2"/>
  <c r="K197" i="2"/>
  <c r="K173" i="2"/>
  <c r="N248" i="2"/>
  <c r="N197" i="2"/>
  <c r="N173" i="2"/>
  <c r="S196" i="2"/>
  <c r="O43" i="3"/>
  <c r="O22" i="3"/>
  <c r="G89" i="5"/>
  <c r="G90" i="5"/>
  <c r="G91" i="5" s="1"/>
  <c r="J9" i="2"/>
  <c r="H5" i="5"/>
  <c r="K167" i="2"/>
  <c r="K129" i="2" s="1"/>
  <c r="K259" i="2" s="1"/>
  <c r="K155" i="2"/>
  <c r="K117" i="2" s="1"/>
  <c r="K152" i="2"/>
  <c r="K109" i="2" s="1"/>
  <c r="K7" i="2"/>
  <c r="K62" i="2"/>
  <c r="K66" i="2"/>
  <c r="K149" i="2"/>
  <c r="K108" i="2" s="1"/>
  <c r="K254" i="2" s="1"/>
  <c r="K76" i="2"/>
  <c r="D14" i="6"/>
  <c r="K10" i="4"/>
  <c r="Q252" i="3"/>
  <c r="Q12" i="3"/>
  <c r="O173" i="2"/>
  <c r="O248" i="2"/>
  <c r="O197" i="2"/>
  <c r="H17" i="5"/>
  <c r="K226" i="2"/>
  <c r="K202" i="2"/>
  <c r="K249" i="2" s="1"/>
  <c r="R201" i="2"/>
  <c r="R233" i="2"/>
  <c r="S206" i="2"/>
  <c r="R223" i="2"/>
  <c r="R225" i="2" s="1"/>
  <c r="O199" i="3"/>
  <c r="O142" i="3"/>
  <c r="Q161" i="3"/>
  <c r="R170" i="3"/>
  <c r="O7" i="4"/>
  <c r="O8" i="4" s="1"/>
  <c r="O76" i="3"/>
  <c r="O94" i="3"/>
  <c r="O89" i="3" s="1"/>
  <c r="O25" i="3"/>
  <c r="N5" i="4"/>
  <c r="N6" i="4" s="1"/>
  <c r="N74" i="3"/>
  <c r="N17" i="3"/>
  <c r="N15" i="3"/>
  <c r="N34" i="3" s="1"/>
  <c r="N20" i="3"/>
  <c r="N93" i="3"/>
  <c r="N88" i="3" s="1"/>
  <c r="N90" i="3" s="1"/>
  <c r="N44" i="3"/>
  <c r="L48" i="3"/>
  <c r="G57" i="5"/>
  <c r="G58" i="5"/>
  <c r="G59" i="5" s="1"/>
  <c r="Q206" i="3"/>
  <c r="Q191" i="3"/>
  <c r="M9" i="4"/>
  <c r="M78" i="3"/>
  <c r="M67" i="3" s="1"/>
  <c r="M81" i="3"/>
  <c r="M68" i="3" s="1"/>
  <c r="M16" i="3"/>
  <c r="M95" i="3"/>
  <c r="M100" i="3" s="1"/>
  <c r="M6" i="2"/>
  <c r="M36" i="3"/>
  <c r="M37" i="3"/>
  <c r="M35" i="3"/>
  <c r="M33" i="3"/>
  <c r="M31" i="3"/>
  <c r="M42" i="3"/>
  <c r="M32" i="3"/>
  <c r="I17" i="5"/>
  <c r="L202" i="2"/>
  <c r="L249" i="2" s="1"/>
  <c r="L226" i="2"/>
  <c r="P192" i="3"/>
  <c r="P198" i="3"/>
  <c r="P19" i="5"/>
  <c r="S264" i="2"/>
  <c r="S273" i="2" s="1"/>
  <c r="S172" i="2"/>
  <c r="R248" i="2"/>
  <c r="R197" i="2"/>
  <c r="R173" i="2"/>
  <c r="S150" i="2"/>
  <c r="L248" i="2"/>
  <c r="L197" i="2"/>
  <c r="L173" i="2"/>
  <c r="R200" i="3"/>
  <c r="Q189" i="3"/>
  <c r="R273" i="2"/>
  <c r="R41" i="3"/>
  <c r="O248" i="3"/>
  <c r="O7" i="3"/>
  <c r="Z13" i="2"/>
  <c r="Z12" i="2"/>
  <c r="Z19" i="2"/>
  <c r="O193" i="3"/>
  <c r="O11" i="3"/>
  <c r="N46" i="3"/>
  <c r="N24" i="3"/>
  <c r="J256" i="2"/>
  <c r="G18" i="5" s="1"/>
  <c r="J132" i="2"/>
  <c r="J139" i="2" s="1"/>
  <c r="P163" i="3"/>
  <c r="Q116" i="3"/>
  <c r="Q122" i="3"/>
  <c r="N17" i="5"/>
  <c r="Q226" i="2"/>
  <c r="Q202" i="2"/>
  <c r="Q249" i="2" s="1"/>
  <c r="S243" i="2"/>
  <c r="S281" i="2"/>
  <c r="S28" i="2"/>
  <c r="G17" i="5"/>
  <c r="J226" i="2"/>
  <c r="J202" i="2"/>
  <c r="R172" i="3"/>
  <c r="Q162" i="3"/>
  <c r="S254" i="3"/>
  <c r="R251" i="3"/>
  <c r="R109" i="3"/>
  <c r="M237" i="2"/>
  <c r="M130" i="2" s="1"/>
  <c r="L67" i="3"/>
  <c r="L30" i="3"/>
  <c r="M173" i="2"/>
  <c r="M248" i="2"/>
  <c r="M197" i="2"/>
  <c r="K17" i="5"/>
  <c r="N202" i="2"/>
  <c r="N249" i="2" s="1"/>
  <c r="N226" i="2"/>
  <c r="M34" i="3"/>
  <c r="O19" i="5"/>
  <c r="M45" i="3"/>
  <c r="S40" i="3"/>
  <c r="S21" i="3"/>
  <c r="R205" i="3"/>
  <c r="S208" i="3"/>
  <c r="R115" i="3"/>
  <c r="J17" i="5"/>
  <c r="M10" i="4" l="1"/>
  <c r="L101" i="5"/>
  <c r="M69" i="3"/>
  <c r="M83" i="3" s="1"/>
  <c r="M84" i="3" s="1"/>
  <c r="N45" i="3"/>
  <c r="N30" i="3"/>
  <c r="Q163" i="3"/>
  <c r="Q169" i="3" s="1"/>
  <c r="Q140" i="3" s="1"/>
  <c r="P8" i="4"/>
  <c r="R108" i="3"/>
  <c r="R104" i="3" s="1"/>
  <c r="R190" i="3"/>
  <c r="S195" i="3"/>
  <c r="S41" i="3"/>
  <c r="N69" i="5"/>
  <c r="N101" i="5"/>
  <c r="I5" i="5"/>
  <c r="I9" i="5" s="1"/>
  <c r="L152" i="2"/>
  <c r="L109" i="2" s="1"/>
  <c r="L65" i="2"/>
  <c r="L61" i="2"/>
  <c r="L7" i="2"/>
  <c r="L155" i="2"/>
  <c r="L117" i="2" s="1"/>
  <c r="L167" i="2"/>
  <c r="L129" i="2" s="1"/>
  <c r="L259" i="2" s="1"/>
  <c r="L149" i="2"/>
  <c r="L108" i="2" s="1"/>
  <c r="L254" i="2" s="1"/>
  <c r="L76" i="2"/>
  <c r="J101" i="5"/>
  <c r="J69" i="5"/>
  <c r="S251" i="3"/>
  <c r="S109" i="3"/>
  <c r="J5" i="5"/>
  <c r="J9" i="5" s="1"/>
  <c r="M152" i="2"/>
  <c r="M109" i="2" s="1"/>
  <c r="M65" i="2"/>
  <c r="M61" i="2"/>
  <c r="M7" i="2"/>
  <c r="M167" i="2"/>
  <c r="M129" i="2" s="1"/>
  <c r="M155" i="2"/>
  <c r="M117" i="2" s="1"/>
  <c r="M76" i="2"/>
  <c r="R116" i="3"/>
  <c r="N231" i="2"/>
  <c r="N283" i="2" s="1"/>
  <c r="N286" i="2" s="1"/>
  <c r="G102" i="5"/>
  <c r="G70" i="5"/>
  <c r="Z23" i="2"/>
  <c r="Z24" i="2" s="1"/>
  <c r="Z20" i="2"/>
  <c r="Z32" i="2"/>
  <c r="Z35" i="2" s="1"/>
  <c r="P193" i="3"/>
  <c r="P11" i="3"/>
  <c r="H56" i="5"/>
  <c r="H88" i="5"/>
  <c r="H10" i="5"/>
  <c r="H60" i="5" s="1"/>
  <c r="H92" i="5" s="1"/>
  <c r="H6" i="5"/>
  <c r="H7" i="5"/>
  <c r="H8" i="5" s="1"/>
  <c r="M69" i="5"/>
  <c r="M101" i="5"/>
  <c r="R252" i="3"/>
  <c r="R12" i="3"/>
  <c r="H69" i="5"/>
  <c r="H101" i="5"/>
  <c r="J11" i="4"/>
  <c r="J11" i="2"/>
  <c r="M12" i="4"/>
  <c r="M71" i="3"/>
  <c r="M160" i="2"/>
  <c r="L12" i="4"/>
  <c r="L71" i="3"/>
  <c r="L160" i="2"/>
  <c r="L158" i="2" s="1"/>
  <c r="P247" i="3"/>
  <c r="P164" i="3"/>
  <c r="P169" i="3"/>
  <c r="P140" i="3" s="1"/>
  <c r="P9" i="3"/>
  <c r="S200" i="3"/>
  <c r="S189" i="3" s="1"/>
  <c r="R189" i="3"/>
  <c r="P71" i="5"/>
  <c r="P103" i="5"/>
  <c r="O103" i="5"/>
  <c r="O71" i="5"/>
  <c r="R19" i="5"/>
  <c r="R162" i="3"/>
  <c r="S172" i="3"/>
  <c r="S162" i="3" s="1"/>
  <c r="R206" i="3"/>
  <c r="R191" i="3"/>
  <c r="M238" i="2"/>
  <c r="M135" i="2" s="1"/>
  <c r="J249" i="2"/>
  <c r="J204" i="2"/>
  <c r="S201" i="2"/>
  <c r="S233" i="2"/>
  <c r="S224" i="2"/>
  <c r="S225" i="2" s="1"/>
  <c r="O44" i="3"/>
  <c r="K71" i="3"/>
  <c r="G69" i="5"/>
  <c r="G101" i="5"/>
  <c r="O46" i="3"/>
  <c r="O24" i="3"/>
  <c r="L69" i="3"/>
  <c r="L83" i="3" s="1"/>
  <c r="L84" i="3" s="1"/>
  <c r="Q247" i="3"/>
  <c r="Q164" i="3"/>
  <c r="K171" i="2"/>
  <c r="K175" i="2" s="1"/>
  <c r="J115" i="2"/>
  <c r="K127" i="2"/>
  <c r="K101" i="5"/>
  <c r="K69" i="5"/>
  <c r="P199" i="3"/>
  <c r="P142" i="3"/>
  <c r="Q7" i="4"/>
  <c r="Q8" i="4" s="1"/>
  <c r="Q76" i="3"/>
  <c r="Q94" i="3"/>
  <c r="Q89" i="3" s="1"/>
  <c r="Q25" i="3"/>
  <c r="S115" i="3"/>
  <c r="S205" i="3"/>
  <c r="O17" i="5"/>
  <c r="R202" i="2"/>
  <c r="R249" i="2" s="1"/>
  <c r="R226" i="2"/>
  <c r="N48" i="3"/>
  <c r="N47" i="3"/>
  <c r="O5" i="4"/>
  <c r="O6" i="4" s="1"/>
  <c r="O74" i="3"/>
  <c r="O15" i="3"/>
  <c r="O30" i="3" s="1"/>
  <c r="O20" i="3"/>
  <c r="O93" i="3"/>
  <c r="O88" i="3" s="1"/>
  <c r="O90" i="3" s="1"/>
  <c r="O17" i="3"/>
  <c r="Q192" i="3"/>
  <c r="Q198" i="3"/>
  <c r="I69" i="5"/>
  <c r="I101" i="5"/>
  <c r="N9" i="4"/>
  <c r="N10" i="4" s="1"/>
  <c r="N81" i="3"/>
  <c r="N68" i="3" s="1"/>
  <c r="N95" i="3"/>
  <c r="N100" i="3" s="1"/>
  <c r="N78" i="3"/>
  <c r="N67" i="3" s="1"/>
  <c r="N16" i="3"/>
  <c r="N6" i="2"/>
  <c r="N37" i="3"/>
  <c r="N36" i="3"/>
  <c r="N35" i="3"/>
  <c r="N33" i="3"/>
  <c r="N31" i="3"/>
  <c r="N42" i="3"/>
  <c r="N32" i="3"/>
  <c r="S170" i="3"/>
  <c r="S161" i="3" s="1"/>
  <c r="R161" i="3"/>
  <c r="K255" i="2"/>
  <c r="S248" i="2"/>
  <c r="S173" i="2"/>
  <c r="S197" i="2"/>
  <c r="H14" i="6"/>
  <c r="H16" i="6" s="1"/>
  <c r="L10" i="4"/>
  <c r="H9" i="5"/>
  <c r="Q9" i="3" l="1"/>
  <c r="L255" i="2"/>
  <c r="S163" i="3"/>
  <c r="R122" i="3"/>
  <c r="R163" i="3"/>
  <c r="R164" i="3" s="1"/>
  <c r="S108" i="3"/>
  <c r="S104" i="3" s="1"/>
  <c r="S190" i="3"/>
  <c r="S198" i="3" s="1"/>
  <c r="M259" i="2"/>
  <c r="M149" i="2"/>
  <c r="M108" i="2" s="1"/>
  <c r="M254" i="2" s="1"/>
  <c r="L127" i="2"/>
  <c r="M158" i="2"/>
  <c r="N12" i="4"/>
  <c r="N160" i="2"/>
  <c r="N69" i="3"/>
  <c r="N83" i="3" s="1"/>
  <c r="N84" i="3" s="1"/>
  <c r="M15" i="2"/>
  <c r="M63" i="2"/>
  <c r="O48" i="3"/>
  <c r="O47" i="3"/>
  <c r="M67" i="2"/>
  <c r="M16" i="2"/>
  <c r="M19" i="4" s="1"/>
  <c r="S116" i="3"/>
  <c r="K256" i="2"/>
  <c r="H18" i="5" s="1"/>
  <c r="K132" i="2"/>
  <c r="K139" i="2" s="1"/>
  <c r="P17" i="5"/>
  <c r="S202" i="2"/>
  <c r="S249" i="2" s="1"/>
  <c r="S226" i="2"/>
  <c r="P43" i="3"/>
  <c r="P22" i="3"/>
  <c r="J14" i="4"/>
  <c r="J12" i="2"/>
  <c r="J19" i="2"/>
  <c r="J13" i="2"/>
  <c r="J162" i="2"/>
  <c r="H57" i="5"/>
  <c r="H58" i="5"/>
  <c r="H59" i="5" s="1"/>
  <c r="Z54" i="2"/>
  <c r="Z46" i="2"/>
  <c r="Z55" i="2"/>
  <c r="Z39" i="2"/>
  <c r="Z37" i="2"/>
  <c r="N234" i="2"/>
  <c r="M255" i="2"/>
  <c r="L67" i="2"/>
  <c r="L16" i="2"/>
  <c r="L19" i="4" s="1"/>
  <c r="J10" i="5"/>
  <c r="J60" i="5" s="1"/>
  <c r="J92" i="5" s="1"/>
  <c r="J7" i="5"/>
  <c r="J6" i="5"/>
  <c r="Q43" i="3"/>
  <c r="Q22" i="3"/>
  <c r="M137" i="2"/>
  <c r="L9" i="2"/>
  <c r="H89" i="5"/>
  <c r="H90" i="5"/>
  <c r="H91" i="5" s="1"/>
  <c r="L63" i="2"/>
  <c r="L15" i="2"/>
  <c r="Q199" i="3"/>
  <c r="Q142" i="3"/>
  <c r="K9" i="2"/>
  <c r="O69" i="5"/>
  <c r="O101" i="5"/>
  <c r="R192" i="3"/>
  <c r="R198" i="3"/>
  <c r="R94" i="3"/>
  <c r="R89" i="3" s="1"/>
  <c r="R76" i="3"/>
  <c r="R25" i="3"/>
  <c r="R7" i="4"/>
  <c r="R8" i="4" s="1"/>
  <c r="P46" i="3"/>
  <c r="P24" i="3"/>
  <c r="K5" i="5"/>
  <c r="N167" i="2"/>
  <c r="N129" i="2" s="1"/>
  <c r="N259" i="2" s="1"/>
  <c r="N155" i="2"/>
  <c r="N117" i="2" s="1"/>
  <c r="N7" i="2"/>
  <c r="N65" i="2"/>
  <c r="N152" i="2"/>
  <c r="N109" i="2" s="1"/>
  <c r="N61" i="2"/>
  <c r="N76" i="2"/>
  <c r="S206" i="3"/>
  <c r="S191" i="3"/>
  <c r="O9" i="4"/>
  <c r="O10" i="4" s="1"/>
  <c r="O95" i="3"/>
  <c r="O100" i="3" s="1"/>
  <c r="O81" i="3"/>
  <c r="O68" i="3" s="1"/>
  <c r="O78" i="3"/>
  <c r="O67" i="3" s="1"/>
  <c r="O36" i="3"/>
  <c r="O6" i="2"/>
  <c r="O16" i="3"/>
  <c r="O37" i="3"/>
  <c r="O31" i="3"/>
  <c r="O33" i="3"/>
  <c r="O42" i="3"/>
  <c r="O35" i="3"/>
  <c r="O32" i="3"/>
  <c r="Q248" i="3"/>
  <c r="Q7" i="3"/>
  <c r="R17" i="5"/>
  <c r="C82" i="5"/>
  <c r="H17" i="6"/>
  <c r="H19" i="6" s="1"/>
  <c r="H10" i="6"/>
  <c r="S164" i="3"/>
  <c r="S169" i="3"/>
  <c r="S140" i="3" s="1"/>
  <c r="S9" i="3"/>
  <c r="Q193" i="3"/>
  <c r="Q11" i="3"/>
  <c r="K115" i="2"/>
  <c r="L171" i="2"/>
  <c r="L175" i="2" s="1"/>
  <c r="O34" i="3"/>
  <c r="O45" i="3"/>
  <c r="K200" i="2"/>
  <c r="K204" i="2" s="1"/>
  <c r="J116" i="2"/>
  <c r="J121" i="2" s="1"/>
  <c r="P248" i="3"/>
  <c r="P7" i="3"/>
  <c r="M9" i="2"/>
  <c r="S252" i="3"/>
  <c r="S12" i="3"/>
  <c r="I10" i="5"/>
  <c r="I60" i="5" s="1"/>
  <c r="I92" i="5" s="1"/>
  <c r="I6" i="5"/>
  <c r="I7" i="5"/>
  <c r="I8" i="5" s="1"/>
  <c r="R9" i="3" l="1"/>
  <c r="R169" i="3"/>
  <c r="R140" i="3" s="1"/>
  <c r="S122" i="3"/>
  <c r="S192" i="3"/>
  <c r="S247" i="3" s="1"/>
  <c r="N149" i="2"/>
  <c r="N108" i="2" s="1"/>
  <c r="N254" i="2" s="1"/>
  <c r="N71" i="3"/>
  <c r="N255" i="2"/>
  <c r="O12" i="4"/>
  <c r="O160" i="2"/>
  <c r="O69" i="3"/>
  <c r="O83" i="3" s="1"/>
  <c r="O84" i="3" s="1"/>
  <c r="S193" i="3"/>
  <c r="S11" i="3"/>
  <c r="N15" i="2"/>
  <c r="N63" i="2"/>
  <c r="O167" i="2"/>
  <c r="O129" i="2" s="1"/>
  <c r="O259" i="2" s="1"/>
  <c r="O152" i="2"/>
  <c r="O109" i="2" s="1"/>
  <c r="O65" i="2"/>
  <c r="O155" i="2"/>
  <c r="O117" i="2" s="1"/>
  <c r="O61" i="2"/>
  <c r="O75" i="2"/>
  <c r="O7" i="2"/>
  <c r="O149" i="2"/>
  <c r="O108" i="2" s="1"/>
  <c r="O254" i="2" s="1"/>
  <c r="K10" i="5"/>
  <c r="K60" i="5" s="1"/>
  <c r="K92" i="5" s="1"/>
  <c r="K7" i="5"/>
  <c r="K8" i="5" s="1"/>
  <c r="L5" i="5"/>
  <c r="K6" i="5"/>
  <c r="J23" i="4"/>
  <c r="J32" i="2"/>
  <c r="J23" i="2"/>
  <c r="J21" i="2"/>
  <c r="J20" i="2"/>
  <c r="L115" i="2"/>
  <c r="M171" i="2"/>
  <c r="M175" i="2" s="1"/>
  <c r="R43" i="3"/>
  <c r="R22" i="3"/>
  <c r="K9" i="5"/>
  <c r="L18" i="4"/>
  <c r="L164" i="2"/>
  <c r="L128" i="2" s="1"/>
  <c r="L257" i="2" s="1"/>
  <c r="K11" i="4"/>
  <c r="K11" i="2"/>
  <c r="N237" i="2"/>
  <c r="N130" i="2" s="1"/>
  <c r="O229" i="2"/>
  <c r="J35" i="4"/>
  <c r="J15" i="4"/>
  <c r="J16" i="4"/>
  <c r="P69" i="5"/>
  <c r="P101" i="5"/>
  <c r="M18" i="4"/>
  <c r="M164" i="2"/>
  <c r="M128" i="2" s="1"/>
  <c r="M127" i="2"/>
  <c r="N158" i="2"/>
  <c r="P5" i="4"/>
  <c r="P6" i="4" s="1"/>
  <c r="P74" i="3"/>
  <c r="P93" i="3"/>
  <c r="P88" i="3" s="1"/>
  <c r="P90" i="3" s="1"/>
  <c r="P20" i="3"/>
  <c r="P17" i="3"/>
  <c r="P15" i="3"/>
  <c r="P30" i="3" s="1"/>
  <c r="S43" i="3"/>
  <c r="S22" i="3"/>
  <c r="Z57" i="2"/>
  <c r="Z56" i="2"/>
  <c r="Z47" i="2"/>
  <c r="N67" i="2"/>
  <c r="N16" i="2"/>
  <c r="N19" i="4" s="1"/>
  <c r="P47" i="3"/>
  <c r="L11" i="4"/>
  <c r="L11" i="2"/>
  <c r="J8" i="5"/>
  <c r="S199" i="3"/>
  <c r="S142" i="3"/>
  <c r="L256" i="2"/>
  <c r="R193" i="3"/>
  <c r="R11" i="3"/>
  <c r="P44" i="3"/>
  <c r="S7" i="4"/>
  <c r="S8" i="4" s="1"/>
  <c r="S94" i="3"/>
  <c r="S89" i="3" s="1"/>
  <c r="S25" i="3"/>
  <c r="S76" i="3"/>
  <c r="Q5" i="4"/>
  <c r="Q74" i="3"/>
  <c r="Q93" i="3"/>
  <c r="Q88" i="3" s="1"/>
  <c r="Q90" i="3" s="1"/>
  <c r="Q20" i="3"/>
  <c r="Q17" i="3"/>
  <c r="Q15" i="3"/>
  <c r="M11" i="4"/>
  <c r="M11" i="2"/>
  <c r="M162" i="2" s="1"/>
  <c r="L200" i="2"/>
  <c r="L204" i="2" s="1"/>
  <c r="K116" i="2"/>
  <c r="K121" i="2" s="1"/>
  <c r="Q46" i="3"/>
  <c r="Q24" i="3"/>
  <c r="R199" i="3"/>
  <c r="R142" i="3"/>
  <c r="R247" i="3"/>
  <c r="Q44" i="3"/>
  <c r="H70" i="5"/>
  <c r="H102" i="5"/>
  <c r="Q6" i="4" l="1"/>
  <c r="N9" i="2"/>
  <c r="I18" i="5"/>
  <c r="L132" i="2"/>
  <c r="L139" i="2" s="1"/>
  <c r="M257" i="2"/>
  <c r="Q47" i="3"/>
  <c r="Q48" i="3"/>
  <c r="R44" i="3"/>
  <c r="J28" i="4"/>
  <c r="J98" i="2"/>
  <c r="J97" i="2"/>
  <c r="J33" i="2" s="1"/>
  <c r="J29" i="4" s="1"/>
  <c r="M200" i="2"/>
  <c r="M204" i="2" s="1"/>
  <c r="L116" i="2"/>
  <c r="N11" i="4"/>
  <c r="N11" i="2"/>
  <c r="N171" i="2"/>
  <c r="N175" i="2" s="1"/>
  <c r="M115" i="2"/>
  <c r="N18" i="4"/>
  <c r="N164" i="2"/>
  <c r="N128" i="2" s="1"/>
  <c r="N257" i="2" s="1"/>
  <c r="O17" i="2"/>
  <c r="O20" i="4" s="1"/>
  <c r="O77" i="2"/>
  <c r="O70" i="2" s="1"/>
  <c r="O16" i="2"/>
  <c r="O19" i="4" s="1"/>
  <c r="O67" i="2"/>
  <c r="O71" i="3"/>
  <c r="K14" i="4"/>
  <c r="K13" i="2"/>
  <c r="K12" i="2"/>
  <c r="K19" i="2"/>
  <c r="K162" i="2"/>
  <c r="G12" i="5"/>
  <c r="J24" i="4"/>
  <c r="J25" i="2"/>
  <c r="J24" i="2"/>
  <c r="L14" i="4"/>
  <c r="L19" i="2"/>
  <c r="L13" i="2"/>
  <c r="L12" i="2"/>
  <c r="L162" i="2"/>
  <c r="S44" i="3"/>
  <c r="P9" i="4"/>
  <c r="P10" i="4" s="1"/>
  <c r="P95" i="3"/>
  <c r="P100" i="3" s="1"/>
  <c r="P78" i="3"/>
  <c r="P67" i="3" s="1"/>
  <c r="P81" i="3"/>
  <c r="P68" i="3" s="1"/>
  <c r="P16" i="3"/>
  <c r="P36" i="3"/>
  <c r="P6" i="2"/>
  <c r="P37" i="3"/>
  <c r="P31" i="3"/>
  <c r="P33" i="3"/>
  <c r="P42" i="3"/>
  <c r="P35" i="3"/>
  <c r="P32" i="3"/>
  <c r="P34" i="3"/>
  <c r="O231" i="2"/>
  <c r="O283" i="2" s="1"/>
  <c r="O286" i="2" s="1"/>
  <c r="P45" i="3"/>
  <c r="P48" i="3"/>
  <c r="N127" i="2"/>
  <c r="O255" i="2"/>
  <c r="S248" i="3"/>
  <c r="S7" i="3"/>
  <c r="R24" i="3"/>
  <c r="R46" i="3"/>
  <c r="Q9" i="4"/>
  <c r="Q95" i="3"/>
  <c r="Q100" i="3" s="1"/>
  <c r="Q78" i="3"/>
  <c r="Q67" i="3" s="1"/>
  <c r="Q81" i="3"/>
  <c r="Q68" i="3" s="1"/>
  <c r="Q16" i="3"/>
  <c r="Q6" i="2"/>
  <c r="Q37" i="3"/>
  <c r="Q36" i="3"/>
  <c r="Q31" i="3"/>
  <c r="Q33" i="3"/>
  <c r="Q42" i="3"/>
  <c r="Q35" i="3"/>
  <c r="Q32" i="3"/>
  <c r="O63" i="2"/>
  <c r="O15" i="2"/>
  <c r="M14" i="4"/>
  <c r="M12" i="2"/>
  <c r="M13" i="2"/>
  <c r="M19" i="2"/>
  <c r="I102" i="5"/>
  <c r="I70" i="5"/>
  <c r="L121" i="2"/>
  <c r="Q45" i="3"/>
  <c r="R248" i="3"/>
  <c r="R7" i="3"/>
  <c r="Q34" i="3"/>
  <c r="Q30" i="3"/>
  <c r="M256" i="2"/>
  <c r="J18" i="5" s="1"/>
  <c r="M132" i="2"/>
  <c r="M139" i="2" s="1"/>
  <c r="N238" i="2"/>
  <c r="N135" i="2" s="1"/>
  <c r="L12" i="5"/>
  <c r="M5" i="5"/>
  <c r="L3" i="5"/>
  <c r="O2" i="3" s="1"/>
  <c r="S24" i="3"/>
  <c r="S46" i="3"/>
  <c r="L9" i="5"/>
  <c r="O234" i="2" l="1"/>
  <c r="J35" i="2"/>
  <c r="J143" i="2" s="1"/>
  <c r="L16" i="4"/>
  <c r="L35" i="4"/>
  <c r="L15" i="4"/>
  <c r="K23" i="4"/>
  <c r="K23" i="2"/>
  <c r="K21" i="2"/>
  <c r="K20" i="2"/>
  <c r="N200" i="2"/>
  <c r="N204" i="2" s="1"/>
  <c r="M116" i="2"/>
  <c r="M121" i="2" s="1"/>
  <c r="R47" i="3"/>
  <c r="O237" i="2"/>
  <c r="O130" i="2" s="1"/>
  <c r="P229" i="2"/>
  <c r="J39" i="2"/>
  <c r="J37" i="2"/>
  <c r="M35" i="4"/>
  <c r="M15" i="4"/>
  <c r="L10" i="5"/>
  <c r="L60" i="5" s="1"/>
  <c r="L92" i="5" s="1"/>
  <c r="L94" i="5" s="1"/>
  <c r="O21" i="4"/>
  <c r="O159" i="2"/>
  <c r="O158" i="2" s="1"/>
  <c r="O79" i="2"/>
  <c r="O171" i="2"/>
  <c r="O175" i="2" s="1"/>
  <c r="N115" i="2"/>
  <c r="J102" i="5"/>
  <c r="J70" i="5"/>
  <c r="J36" i="4"/>
  <c r="J25" i="4"/>
  <c r="J26" i="4"/>
  <c r="K35" i="4"/>
  <c r="K16" i="4"/>
  <c r="K15" i="4"/>
  <c r="N14" i="4"/>
  <c r="N19" i="2"/>
  <c r="N13" i="2"/>
  <c r="N12" i="2"/>
  <c r="Q167" i="2"/>
  <c r="Q129" i="2" s="1"/>
  <c r="Q155" i="2"/>
  <c r="Q117" i="2" s="1"/>
  <c r="Q75" i="2"/>
  <c r="Q152" i="2"/>
  <c r="Q109" i="2" s="1"/>
  <c r="Q65" i="2"/>
  <c r="Q7" i="2"/>
  <c r="Q61" i="2"/>
  <c r="S47" i="3"/>
  <c r="Q12" i="4"/>
  <c r="Q160" i="2"/>
  <c r="P12" i="4"/>
  <c r="M9" i="5"/>
  <c r="P160" i="2"/>
  <c r="N256" i="2"/>
  <c r="K18" i="5" s="1"/>
  <c r="K70" i="5" s="1"/>
  <c r="N132" i="2"/>
  <c r="R5" i="4"/>
  <c r="R6" i="4" s="1"/>
  <c r="R93" i="3"/>
  <c r="R88" i="3" s="1"/>
  <c r="R90" i="3" s="1"/>
  <c r="R20" i="3"/>
  <c r="R17" i="3"/>
  <c r="R15" i="3"/>
  <c r="R30" i="3"/>
  <c r="R74" i="3"/>
  <c r="S5" i="4"/>
  <c r="S93" i="3"/>
  <c r="S88" i="3" s="1"/>
  <c r="S90" i="3" s="1"/>
  <c r="S20" i="3"/>
  <c r="S17" i="3"/>
  <c r="S15" i="3"/>
  <c r="S30" i="3" s="1"/>
  <c r="S74" i="3"/>
  <c r="N162" i="2"/>
  <c r="P155" i="2"/>
  <c r="P117" i="2" s="1"/>
  <c r="P167" i="2"/>
  <c r="P129" i="2" s="1"/>
  <c r="P259" i="2" s="1"/>
  <c r="P75" i="2"/>
  <c r="P152" i="2"/>
  <c r="P109" i="2" s="1"/>
  <c r="P61" i="2"/>
  <c r="P7" i="2"/>
  <c r="P65" i="2"/>
  <c r="P149" i="2"/>
  <c r="P108" i="2" s="1"/>
  <c r="P254" i="2" s="1"/>
  <c r="G13" i="5"/>
  <c r="G14" i="5"/>
  <c r="G15" i="5" s="1"/>
  <c r="G16" i="5" s="1"/>
  <c r="G20" i="5" s="1"/>
  <c r="G94" i="5"/>
  <c r="G62" i="5"/>
  <c r="O9" i="2"/>
  <c r="Q69" i="3"/>
  <c r="Q83" i="3" s="1"/>
  <c r="Q84" i="3" s="1"/>
  <c r="P69" i="3"/>
  <c r="P83" i="3" s="1"/>
  <c r="P84" i="3" s="1"/>
  <c r="L14" i="5"/>
  <c r="L15" i="5" s="1"/>
  <c r="O18" i="4"/>
  <c r="O164" i="2"/>
  <c r="O128" i="2" s="1"/>
  <c r="O257" i="2" s="1"/>
  <c r="N137" i="2"/>
  <c r="M12" i="5"/>
  <c r="N5" i="5"/>
  <c r="N9" i="5" s="1"/>
  <c r="M23" i="4"/>
  <c r="M20" i="2"/>
  <c r="M23" i="2"/>
  <c r="M21" i="2"/>
  <c r="Q10" i="4"/>
  <c r="M3" i="5"/>
  <c r="P2" i="3" s="1"/>
  <c r="L23" i="4"/>
  <c r="L23" i="2"/>
  <c r="L21" i="2"/>
  <c r="L20" i="2"/>
  <c r="J242" i="2" l="1"/>
  <c r="J261" i="2" s="1"/>
  <c r="J288" i="2" s="1"/>
  <c r="J30" i="4"/>
  <c r="J100" i="2"/>
  <c r="J101" i="2" s="1"/>
  <c r="L62" i="5"/>
  <c r="J46" i="2"/>
  <c r="J57" i="2" s="1"/>
  <c r="J54" i="2"/>
  <c r="J55" i="2"/>
  <c r="O238" i="2"/>
  <c r="O135" i="2" s="1"/>
  <c r="O137" i="2" s="1"/>
  <c r="Q255" i="2"/>
  <c r="Q149" i="2"/>
  <c r="Q108" i="2" s="1"/>
  <c r="Q254" i="2" s="1"/>
  <c r="P16" i="2"/>
  <c r="P19" i="4" s="1"/>
  <c r="P67" i="2"/>
  <c r="I12" i="5"/>
  <c r="L24" i="4"/>
  <c r="L24" i="2"/>
  <c r="L25" i="2"/>
  <c r="M24" i="4"/>
  <c r="J12" i="5"/>
  <c r="M24" i="2"/>
  <c r="M25" i="2"/>
  <c r="M14" i="5"/>
  <c r="M15" i="5" s="1"/>
  <c r="M16" i="5" s="1"/>
  <c r="P63" i="2"/>
  <c r="P15" i="2"/>
  <c r="R9" i="4"/>
  <c r="R10" i="4" s="1"/>
  <c r="R78" i="3"/>
  <c r="R67" i="3" s="1"/>
  <c r="R69" i="3" s="1"/>
  <c r="R83" i="3" s="1"/>
  <c r="R84" i="3" s="1"/>
  <c r="R81" i="3"/>
  <c r="R68" i="3" s="1"/>
  <c r="R95" i="3"/>
  <c r="R100" i="3" s="1"/>
  <c r="R16" i="3"/>
  <c r="R6" i="2"/>
  <c r="R36" i="3"/>
  <c r="R37" i="3"/>
  <c r="R31" i="3"/>
  <c r="R33" i="3"/>
  <c r="R42" i="3"/>
  <c r="R35" i="3"/>
  <c r="R32" i="3"/>
  <c r="R45" i="3"/>
  <c r="R34" i="3"/>
  <c r="Q71" i="3"/>
  <c r="Q63" i="2"/>
  <c r="Q15" i="2"/>
  <c r="O127" i="2"/>
  <c r="Q259" i="2"/>
  <c r="N35" i="4"/>
  <c r="N15" i="4"/>
  <c r="P231" i="2"/>
  <c r="P283" i="2" s="1"/>
  <c r="P286" i="2" s="1"/>
  <c r="G21" i="5"/>
  <c r="G22" i="5"/>
  <c r="O11" i="4"/>
  <c r="O11" i="2"/>
  <c r="O162" i="2" s="1"/>
  <c r="S6" i="4"/>
  <c r="P71" i="3"/>
  <c r="J56" i="2"/>
  <c r="J291" i="2"/>
  <c r="J105" i="2"/>
  <c r="N23" i="4"/>
  <c r="N21" i="2"/>
  <c r="N20" i="2"/>
  <c r="N23" i="2"/>
  <c r="J144" i="2"/>
  <c r="N12" i="5"/>
  <c r="O5" i="5"/>
  <c r="O3" i="5" s="1"/>
  <c r="R2" i="3" s="1"/>
  <c r="N3" i="5"/>
  <c r="Q2" i="3" s="1"/>
  <c r="L16" i="5"/>
  <c r="N139" i="2"/>
  <c r="Q77" i="2"/>
  <c r="Q17" i="2"/>
  <c r="Q20" i="4" s="1"/>
  <c r="O200" i="2"/>
  <c r="O204" i="2" s="1"/>
  <c r="N116" i="2"/>
  <c r="N121" i="2" s="1"/>
  <c r="P255" i="2"/>
  <c r="P77" i="2"/>
  <c r="P70" i="2" s="1"/>
  <c r="P17" i="2"/>
  <c r="P20" i="4" s="1"/>
  <c r="S9" i="4"/>
  <c r="S78" i="3"/>
  <c r="S67" i="3" s="1"/>
  <c r="S81" i="3"/>
  <c r="S68" i="3" s="1"/>
  <c r="S95" i="3"/>
  <c r="S100" i="3" s="1"/>
  <c r="S16" i="3"/>
  <c r="S6" i="2"/>
  <c r="S36" i="3"/>
  <c r="S37" i="3"/>
  <c r="S33" i="3"/>
  <c r="S31" i="3"/>
  <c r="S42" i="3"/>
  <c r="S32" i="3"/>
  <c r="S35" i="3"/>
  <c r="S34" i="3"/>
  <c r="S45" i="3"/>
  <c r="S48" i="3"/>
  <c r="Q67" i="2"/>
  <c r="Q16" i="2"/>
  <c r="Q19" i="4" s="1"/>
  <c r="P171" i="2"/>
  <c r="P175" i="2" s="1"/>
  <c r="O115" i="2"/>
  <c r="R48" i="3"/>
  <c r="H12" i="5"/>
  <c r="K24" i="4"/>
  <c r="K24" i="2"/>
  <c r="K25" i="2"/>
  <c r="J31" i="4" l="1"/>
  <c r="J47" i="2"/>
  <c r="J48" i="2"/>
  <c r="P234" i="2"/>
  <c r="K289" i="2"/>
  <c r="P9" i="2"/>
  <c r="M36" i="4"/>
  <c r="M25" i="4"/>
  <c r="M26" i="4"/>
  <c r="Q171" i="2"/>
  <c r="Q175" i="2" s="1"/>
  <c r="P115" i="2"/>
  <c r="N14" i="5"/>
  <c r="N15" i="5" s="1"/>
  <c r="G74" i="5"/>
  <c r="G106" i="5"/>
  <c r="O256" i="2"/>
  <c r="L18" i="5" s="1"/>
  <c r="O132" i="2"/>
  <c r="O139" i="2" s="1"/>
  <c r="O9" i="5"/>
  <c r="R12" i="4"/>
  <c r="R71" i="3"/>
  <c r="R160" i="2"/>
  <c r="M10" i="5"/>
  <c r="M60" i="5" s="1"/>
  <c r="P21" i="4"/>
  <c r="Q70" i="2"/>
  <c r="P159" i="2"/>
  <c r="P158" i="2" s="1"/>
  <c r="P79" i="2"/>
  <c r="Q9" i="2"/>
  <c r="O14" i="4"/>
  <c r="O19" i="2"/>
  <c r="O13" i="2"/>
  <c r="O12" i="2"/>
  <c r="S10" i="4"/>
  <c r="Q18" i="4"/>
  <c r="Q164" i="2"/>
  <c r="Q128" i="2" s="1"/>
  <c r="R167" i="2"/>
  <c r="R129" i="2" s="1"/>
  <c r="R259" i="2" s="1"/>
  <c r="R155" i="2"/>
  <c r="R117" i="2" s="1"/>
  <c r="R75" i="2"/>
  <c r="R152" i="2"/>
  <c r="R109" i="2" s="1"/>
  <c r="R7" i="2"/>
  <c r="R61" i="2"/>
  <c r="R65" i="2"/>
  <c r="R149" i="2"/>
  <c r="R108" i="2" s="1"/>
  <c r="R254" i="2" s="1"/>
  <c r="L26" i="4"/>
  <c r="L36" i="4"/>
  <c r="L25" i="4"/>
  <c r="N24" i="4"/>
  <c r="K12" i="5"/>
  <c r="N25" i="2"/>
  <c r="N24" i="2"/>
  <c r="S12" i="4"/>
  <c r="S160" i="2"/>
  <c r="J13" i="5"/>
  <c r="J14" i="5"/>
  <c r="J15" i="5" s="1"/>
  <c r="J16" i="5" s="1"/>
  <c r="J20" i="5" s="1"/>
  <c r="J62" i="5"/>
  <c r="O12" i="5"/>
  <c r="P5" i="5"/>
  <c r="R5" i="5" s="1"/>
  <c r="L20" i="5"/>
  <c r="Q229" i="2"/>
  <c r="P237" i="2"/>
  <c r="P130" i="2" s="1"/>
  <c r="K26" i="4"/>
  <c r="K36" i="4"/>
  <c r="K25" i="4"/>
  <c r="S152" i="2"/>
  <c r="S109" i="2" s="1"/>
  <c r="S167" i="2"/>
  <c r="S129" i="2" s="1"/>
  <c r="S7" i="2"/>
  <c r="S75" i="2"/>
  <c r="S155" i="2"/>
  <c r="S117" i="2" s="1"/>
  <c r="S61" i="2"/>
  <c r="S65" i="2"/>
  <c r="H14" i="5"/>
  <c r="H15" i="5" s="1"/>
  <c r="H16" i="5" s="1"/>
  <c r="H20" i="5" s="1"/>
  <c r="H13" i="5"/>
  <c r="H94" i="5"/>
  <c r="H62" i="5"/>
  <c r="P200" i="2"/>
  <c r="P204" i="2" s="1"/>
  <c r="O116" i="2"/>
  <c r="O121" i="2" s="1"/>
  <c r="J112" i="2"/>
  <c r="J123" i="2" s="1"/>
  <c r="K88" i="2"/>
  <c r="K87" i="2" s="1"/>
  <c r="J146" i="2"/>
  <c r="J37" i="4"/>
  <c r="J33" i="4"/>
  <c r="J32" i="4"/>
  <c r="P18" i="4"/>
  <c r="P164" i="2"/>
  <c r="P128" i="2" s="1"/>
  <c r="P257" i="2" s="1"/>
  <c r="I14" i="5"/>
  <c r="I15" i="5" s="1"/>
  <c r="I16" i="5" s="1"/>
  <c r="I20" i="5" s="1"/>
  <c r="I13" i="5"/>
  <c r="I62" i="5"/>
  <c r="S69" i="3"/>
  <c r="S83" i="3" s="1"/>
  <c r="S84" i="3" s="1"/>
  <c r="S259" i="2" l="1"/>
  <c r="S149" i="2"/>
  <c r="S108" i="2" s="1"/>
  <c r="S254" i="2" s="1"/>
  <c r="R255" i="2"/>
  <c r="I22" i="5"/>
  <c r="I21" i="5"/>
  <c r="H21" i="5"/>
  <c r="H22" i="5"/>
  <c r="J22" i="5"/>
  <c r="J21" i="5"/>
  <c r="Q11" i="4"/>
  <c r="Q11" i="2"/>
  <c r="P12" i="5"/>
  <c r="P3" i="5"/>
  <c r="S2" i="3" s="1"/>
  <c r="R77" i="2"/>
  <c r="R70" i="2" s="1"/>
  <c r="R17" i="2"/>
  <c r="R20" i="4" s="1"/>
  <c r="M92" i="5"/>
  <c r="M94" i="5" s="1"/>
  <c r="M62" i="5"/>
  <c r="P11" i="4"/>
  <c r="P11" i="2"/>
  <c r="P162" i="2" s="1"/>
  <c r="K252" i="2"/>
  <c r="K244" i="2"/>
  <c r="K94" i="2"/>
  <c r="S255" i="2"/>
  <c r="Q231" i="2"/>
  <c r="Q283" i="2" s="1"/>
  <c r="Q286" i="2" s="1"/>
  <c r="O14" i="5"/>
  <c r="O15" i="5" s="1"/>
  <c r="O16" i="5" s="1"/>
  <c r="K13" i="5"/>
  <c r="K14" i="5"/>
  <c r="K15" i="5" s="1"/>
  <c r="K16" i="5" s="1"/>
  <c r="K20" i="5" s="1"/>
  <c r="K62" i="5"/>
  <c r="K94" i="5"/>
  <c r="R67" i="2"/>
  <c r="R16" i="2"/>
  <c r="R19" i="4" s="1"/>
  <c r="R9" i="2"/>
  <c r="Q115" i="2"/>
  <c r="R171" i="2"/>
  <c r="R175" i="2" s="1"/>
  <c r="S67" i="2"/>
  <c r="S16" i="2"/>
  <c r="S19" i="4" s="1"/>
  <c r="L70" i="5"/>
  <c r="S15" i="2"/>
  <c r="S63" i="2"/>
  <c r="N26" i="4"/>
  <c r="N36" i="4"/>
  <c r="N25" i="4"/>
  <c r="P238" i="2"/>
  <c r="P135" i="2" s="1"/>
  <c r="P137" i="2" s="1"/>
  <c r="S71" i="3"/>
  <c r="Q257" i="2"/>
  <c r="O23" i="4"/>
  <c r="O20" i="2"/>
  <c r="O23" i="2"/>
  <c r="O21" i="2"/>
  <c r="P127" i="2"/>
  <c r="Q200" i="2"/>
  <c r="Q204" i="2" s="1"/>
  <c r="P116" i="2"/>
  <c r="P121" i="2" s="1"/>
  <c r="L21" i="5"/>
  <c r="L22" i="5"/>
  <c r="D20" i="6"/>
  <c r="D16" i="6" s="1"/>
  <c r="C27" i="5"/>
  <c r="C81" i="5" s="1"/>
  <c r="C79" i="5" s="1"/>
  <c r="N16" i="5"/>
  <c r="R15" i="2"/>
  <c r="R63" i="2"/>
  <c r="S77" i="2"/>
  <c r="S17" i="2"/>
  <c r="S20" i="4" s="1"/>
  <c r="P9" i="5"/>
  <c r="O15" i="4"/>
  <c r="O35" i="4"/>
  <c r="N10" i="5"/>
  <c r="N60" i="5" s="1"/>
  <c r="Q21" i="4"/>
  <c r="Q159" i="2"/>
  <c r="Q158" i="2" s="1"/>
  <c r="Q79" i="2"/>
  <c r="Q234" i="2" l="1"/>
  <c r="Q162" i="2"/>
  <c r="Q127" i="2"/>
  <c r="K22" i="5"/>
  <c r="K21" i="5"/>
  <c r="O10" i="5"/>
  <c r="O60" i="5" s="1"/>
  <c r="O92" i="5" s="1"/>
  <c r="O94" i="5" s="1"/>
  <c r="R21" i="4"/>
  <c r="S70" i="2"/>
  <c r="R159" i="2"/>
  <c r="R158" i="2" s="1"/>
  <c r="R79" i="2"/>
  <c r="Q116" i="2"/>
  <c r="Q121" i="2" s="1"/>
  <c r="R200" i="2"/>
  <c r="R204" i="2" s="1"/>
  <c r="D17" i="6"/>
  <c r="D19" i="6" s="1"/>
  <c r="C111" i="5"/>
  <c r="D10" i="6"/>
  <c r="O24" i="4"/>
  <c r="O24" i="2"/>
  <c r="O25" i="2"/>
  <c r="O2" i="2"/>
  <c r="N92" i="5"/>
  <c r="N94" i="5" s="1"/>
  <c r="N62" i="5"/>
  <c r="K30" i="2"/>
  <c r="K32" i="2" s="1"/>
  <c r="Q14" i="4"/>
  <c r="Q13" i="2"/>
  <c r="Q19" i="2"/>
  <c r="Q12" i="2"/>
  <c r="H74" i="5"/>
  <c r="H106" i="5"/>
  <c r="P14" i="5"/>
  <c r="P15" i="5" s="1"/>
  <c r="P16" i="5" s="1"/>
  <c r="R12" i="5"/>
  <c r="R13" i="5" s="1"/>
  <c r="R11" i="4"/>
  <c r="R11" i="2"/>
  <c r="L106" i="5"/>
  <c r="L74" i="5"/>
  <c r="I74" i="5"/>
  <c r="I106" i="5"/>
  <c r="R115" i="2"/>
  <c r="S171" i="2"/>
  <c r="S175" i="2" s="1"/>
  <c r="S115" i="2" s="1"/>
  <c r="Q237" i="2"/>
  <c r="Q130" i="2" s="1"/>
  <c r="R229" i="2"/>
  <c r="R18" i="4"/>
  <c r="R164" i="2"/>
  <c r="R128" i="2" s="1"/>
  <c r="R257" i="2" s="1"/>
  <c r="P256" i="2"/>
  <c r="M18" i="5" s="1"/>
  <c r="P132" i="2"/>
  <c r="P139" i="2" s="1"/>
  <c r="S9" i="2"/>
  <c r="S18" i="4"/>
  <c r="S164" i="2"/>
  <c r="S128" i="2" s="1"/>
  <c r="P14" i="4"/>
  <c r="P12" i="2"/>
  <c r="P19" i="2"/>
  <c r="P13" i="2"/>
  <c r="J106" i="5"/>
  <c r="J74" i="5"/>
  <c r="S257" i="2" l="1"/>
  <c r="R15" i="5"/>
  <c r="R14" i="5" s="1"/>
  <c r="R16" i="5"/>
  <c r="R14" i="4"/>
  <c r="R19" i="2"/>
  <c r="R12" i="2"/>
  <c r="R13" i="2"/>
  <c r="Q35" i="4"/>
  <c r="Q15" i="4"/>
  <c r="P35" i="4"/>
  <c r="P15" i="4"/>
  <c r="Q23" i="4"/>
  <c r="Q23" i="2"/>
  <c r="Q21" i="2"/>
  <c r="Q20" i="2"/>
  <c r="Q256" i="2"/>
  <c r="N18" i="5" s="1"/>
  <c r="Q132" i="2"/>
  <c r="P23" i="4"/>
  <c r="P20" i="2"/>
  <c r="P23" i="2"/>
  <c r="P21" i="2"/>
  <c r="K95" i="2"/>
  <c r="K106" i="5"/>
  <c r="K74" i="5"/>
  <c r="M70" i="5"/>
  <c r="M20" i="5"/>
  <c r="R162" i="2"/>
  <c r="R127" i="2"/>
  <c r="P10" i="5"/>
  <c r="P60" i="5" s="1"/>
  <c r="P92" i="5" s="1"/>
  <c r="P94" i="5" s="1"/>
  <c r="S21" i="4"/>
  <c r="S159" i="2"/>
  <c r="S158" i="2" s="1"/>
  <c r="S79" i="2"/>
  <c r="S11" i="4"/>
  <c r="S11" i="2"/>
  <c r="K28" i="4"/>
  <c r="K97" i="2"/>
  <c r="K33" i="2" s="1"/>
  <c r="K29" i="4" s="1"/>
  <c r="K98" i="2"/>
  <c r="R116" i="2"/>
  <c r="R121" i="2" s="1"/>
  <c r="S200" i="2"/>
  <c r="S204" i="2" s="1"/>
  <c r="S116" i="2" s="1"/>
  <c r="S121" i="2" s="1"/>
  <c r="R231" i="2"/>
  <c r="R283" i="2" s="1"/>
  <c r="R286" i="2" s="1"/>
  <c r="Q238" i="2"/>
  <c r="Q135" i="2" s="1"/>
  <c r="Q137" i="2" s="1"/>
  <c r="O36" i="4"/>
  <c r="O25" i="4"/>
  <c r="O26" i="4"/>
  <c r="S127" i="2" l="1"/>
  <c r="S162" i="2"/>
  <c r="N70" i="5"/>
  <c r="N20" i="5"/>
  <c r="R23" i="4"/>
  <c r="R23" i="2"/>
  <c r="R21" i="2"/>
  <c r="R20" i="2"/>
  <c r="K35" i="2"/>
  <c r="R35" i="4"/>
  <c r="R15" i="4"/>
  <c r="M21" i="5"/>
  <c r="M22" i="5"/>
  <c r="Q24" i="4"/>
  <c r="Q25" i="2"/>
  <c r="Q24" i="2"/>
  <c r="Q2" i="2"/>
  <c r="R234" i="2"/>
  <c r="R256" i="2"/>
  <c r="O18" i="5" s="1"/>
  <c r="P24" i="4"/>
  <c r="P25" i="2"/>
  <c r="P24" i="2"/>
  <c r="P2" i="2"/>
  <c r="S14" i="4"/>
  <c r="S12" i="2"/>
  <c r="S19" i="2"/>
  <c r="S13" i="2"/>
  <c r="Q139" i="2"/>
  <c r="O70" i="5" l="1"/>
  <c r="O20" i="5"/>
  <c r="N21" i="5"/>
  <c r="N22" i="5"/>
  <c r="S23" i="4"/>
  <c r="S23" i="2"/>
  <c r="S20" i="2"/>
  <c r="S21" i="2"/>
  <c r="S229" i="2"/>
  <c r="R237" i="2"/>
  <c r="R130" i="2" s="1"/>
  <c r="R132" i="2" s="1"/>
  <c r="K30" i="4"/>
  <c r="K242" i="2"/>
  <c r="K261" i="2" s="1"/>
  <c r="K288" i="2" s="1"/>
  <c r="K55" i="2"/>
  <c r="K100" i="2"/>
  <c r="K54" i="2"/>
  <c r="K46" i="2"/>
  <c r="K39" i="2"/>
  <c r="K37" i="2"/>
  <c r="K143" i="2"/>
  <c r="M106" i="5"/>
  <c r="M74" i="5"/>
  <c r="P36" i="4"/>
  <c r="P26" i="4"/>
  <c r="P25" i="4"/>
  <c r="S35" i="4"/>
  <c r="S15" i="4"/>
  <c r="Q26" i="4"/>
  <c r="Q36" i="4"/>
  <c r="Q25" i="4"/>
  <c r="R24" i="4"/>
  <c r="R24" i="2"/>
  <c r="R25" i="2"/>
  <c r="R2" i="2"/>
  <c r="S256" i="2"/>
  <c r="P18" i="5" s="1"/>
  <c r="R18" i="5" s="1"/>
  <c r="R238" i="2" l="1"/>
  <c r="R135" i="2" s="1"/>
  <c r="R137" i="2" s="1"/>
  <c r="S24" i="4"/>
  <c r="S24" i="2"/>
  <c r="S25" i="2"/>
  <c r="S2" i="2"/>
  <c r="K144" i="2"/>
  <c r="K291" i="2"/>
  <c r="K105" i="2"/>
  <c r="K31" i="4"/>
  <c r="K57" i="2"/>
  <c r="K48" i="2"/>
  <c r="K47" i="2"/>
  <c r="K56" i="2"/>
  <c r="O22" i="5"/>
  <c r="O21" i="5"/>
  <c r="P70" i="5"/>
  <c r="P20" i="5"/>
  <c r="S231" i="2"/>
  <c r="S283" i="2" s="1"/>
  <c r="S286" i="2" s="1"/>
  <c r="N106" i="5"/>
  <c r="N74" i="5"/>
  <c r="R26" i="4"/>
  <c r="R36" i="4"/>
  <c r="R25" i="4"/>
  <c r="K101" i="2"/>
  <c r="R139" i="2"/>
  <c r="S234" i="2" l="1"/>
  <c r="S237" i="2"/>
  <c r="S130" i="2" s="1"/>
  <c r="S132" i="2" s="1"/>
  <c r="S238" i="2"/>
  <c r="S135" i="2" s="1"/>
  <c r="S137" i="2" s="1"/>
  <c r="O74" i="5"/>
  <c r="O106" i="5"/>
  <c r="K37" i="4"/>
  <c r="K33" i="4"/>
  <c r="K32" i="4"/>
  <c r="K146" i="2"/>
  <c r="K112" i="2"/>
  <c r="K123" i="2" s="1"/>
  <c r="L88" i="2"/>
  <c r="L87" i="2" s="1"/>
  <c r="P22" i="5"/>
  <c r="P21" i="5"/>
  <c r="R20" i="5"/>
  <c r="R22" i="5" s="1"/>
  <c r="L289" i="2"/>
  <c r="S36" i="4"/>
  <c r="S25" i="4"/>
  <c r="S26" i="4"/>
  <c r="P106" i="5" l="1"/>
  <c r="P74" i="5"/>
  <c r="C26" i="5"/>
  <c r="S139" i="2"/>
  <c r="L252" i="2"/>
  <c r="L244" i="2"/>
  <c r="L94" i="2"/>
  <c r="R21" i="5"/>
  <c r="C114" i="5" l="1"/>
  <c r="C115" i="5" s="1"/>
  <c r="C84" i="5"/>
  <c r="C85" i="5" s="1"/>
  <c r="C28" i="5"/>
  <c r="L30" i="2"/>
  <c r="L32" i="2" s="1"/>
  <c r="L95" i="2" l="1"/>
  <c r="C29" i="5"/>
  <c r="C33" i="5" s="1"/>
  <c r="F10" i="6"/>
  <c r="C30" i="5"/>
  <c r="L76" i="5"/>
  <c r="L77" i="5" s="1"/>
  <c r="L73" i="5" s="1"/>
  <c r="L72" i="5" s="1"/>
  <c r="L68" i="5" s="1"/>
  <c r="K76" i="5"/>
  <c r="K77" i="5" s="1"/>
  <c r="K73" i="5" s="1"/>
  <c r="K72" i="5" s="1"/>
  <c r="K68" i="5" s="1"/>
  <c r="O76" i="5"/>
  <c r="O77" i="5" s="1"/>
  <c r="O73" i="5" s="1"/>
  <c r="O72" i="5" s="1"/>
  <c r="O68" i="5" s="1"/>
  <c r="G76" i="5"/>
  <c r="G77" i="5" s="1"/>
  <c r="G73" i="5" s="1"/>
  <c r="N76" i="5"/>
  <c r="N77" i="5" s="1"/>
  <c r="N73" i="5" s="1"/>
  <c r="N72" i="5" s="1"/>
  <c r="N68" i="5" s="1"/>
  <c r="M76" i="5"/>
  <c r="M77" i="5" s="1"/>
  <c r="M73" i="5" s="1"/>
  <c r="M72" i="5" s="1"/>
  <c r="M68" i="5" s="1"/>
  <c r="J76" i="5"/>
  <c r="J77" i="5" s="1"/>
  <c r="J73" i="5" s="1"/>
  <c r="J72" i="5" s="1"/>
  <c r="J68" i="5" s="1"/>
  <c r="I76" i="5"/>
  <c r="I77" i="5" s="1"/>
  <c r="I73" i="5" s="1"/>
  <c r="I72" i="5" s="1"/>
  <c r="I68" i="5" s="1"/>
  <c r="P76" i="5"/>
  <c r="P77" i="5" s="1"/>
  <c r="P73" i="5" s="1"/>
  <c r="P72" i="5" s="1"/>
  <c r="P68" i="5" s="1"/>
  <c r="H76" i="5"/>
  <c r="H77" i="5" s="1"/>
  <c r="H73" i="5" s="1"/>
  <c r="H72" i="5" s="1"/>
  <c r="H68" i="5" s="1"/>
  <c r="L28" i="4"/>
  <c r="L97" i="2"/>
  <c r="L33" i="2" s="1"/>
  <c r="L29" i="4" s="1"/>
  <c r="L98" i="2"/>
  <c r="L108" i="5"/>
  <c r="L109" i="5" s="1"/>
  <c r="L105" i="5" s="1"/>
  <c r="L104" i="5" s="1"/>
  <c r="L100" i="5" s="1"/>
  <c r="K108" i="5"/>
  <c r="K109" i="5" s="1"/>
  <c r="K105" i="5" s="1"/>
  <c r="K104" i="5" s="1"/>
  <c r="K100" i="5" s="1"/>
  <c r="J108" i="5"/>
  <c r="J109" i="5" s="1"/>
  <c r="J105" i="5" s="1"/>
  <c r="J104" i="5" s="1"/>
  <c r="J100" i="5" s="1"/>
  <c r="I108" i="5"/>
  <c r="I109" i="5" s="1"/>
  <c r="I105" i="5" s="1"/>
  <c r="I104" i="5" s="1"/>
  <c r="I100" i="5" s="1"/>
  <c r="P108" i="5"/>
  <c r="P109" i="5" s="1"/>
  <c r="P105" i="5" s="1"/>
  <c r="P104" i="5" s="1"/>
  <c r="P100" i="5" s="1"/>
  <c r="H108" i="5"/>
  <c r="H109" i="5" s="1"/>
  <c r="H105" i="5" s="1"/>
  <c r="H104" i="5" s="1"/>
  <c r="H100" i="5" s="1"/>
  <c r="O108" i="5"/>
  <c r="O109" i="5" s="1"/>
  <c r="O105" i="5" s="1"/>
  <c r="O104" i="5" s="1"/>
  <c r="O100" i="5" s="1"/>
  <c r="G108" i="5"/>
  <c r="G109" i="5" s="1"/>
  <c r="G105" i="5" s="1"/>
  <c r="N108" i="5"/>
  <c r="N109" i="5" s="1"/>
  <c r="N105" i="5" s="1"/>
  <c r="N104" i="5" s="1"/>
  <c r="N100" i="5" s="1"/>
  <c r="M108" i="5"/>
  <c r="M109" i="5" s="1"/>
  <c r="M105" i="5" s="1"/>
  <c r="M104" i="5" s="1"/>
  <c r="M100" i="5" s="1"/>
  <c r="L35" i="2" l="1"/>
  <c r="L242" i="2" s="1"/>
  <c r="L261" i="2" s="1"/>
  <c r="L288" i="2" s="1"/>
  <c r="P98" i="5"/>
  <c r="P99" i="5" s="1"/>
  <c r="P96" i="5" s="1"/>
  <c r="I98" i="5"/>
  <c r="I99" i="5" s="1"/>
  <c r="I96" i="5" s="1"/>
  <c r="M66" i="5"/>
  <c r="M67" i="5" s="1"/>
  <c r="M64" i="5" s="1"/>
  <c r="J98" i="5"/>
  <c r="J99" i="5" s="1"/>
  <c r="J96" i="5" s="1"/>
  <c r="L30" i="4"/>
  <c r="L55" i="2"/>
  <c r="L46" i="2"/>
  <c r="L39" i="2"/>
  <c r="K66" i="5"/>
  <c r="K67" i="5" s="1"/>
  <c r="K64" i="5" s="1"/>
  <c r="L66" i="5"/>
  <c r="L67" i="5" s="1"/>
  <c r="L64" i="5" s="1"/>
  <c r="N98" i="5"/>
  <c r="N99" i="5" s="1"/>
  <c r="N96" i="5" s="1"/>
  <c r="N66" i="5"/>
  <c r="N67" i="5" s="1"/>
  <c r="N64" i="5" s="1"/>
  <c r="G104" i="5"/>
  <c r="G100" i="5" s="1"/>
  <c r="K98" i="5"/>
  <c r="K99" i="5" s="1"/>
  <c r="K96" i="5" s="1"/>
  <c r="H66" i="5"/>
  <c r="H67" i="5" s="1"/>
  <c r="H64" i="5" s="1"/>
  <c r="H65" i="5" s="1"/>
  <c r="G72" i="5"/>
  <c r="G68" i="5" s="1"/>
  <c r="H98" i="5"/>
  <c r="H99" i="5" s="1"/>
  <c r="H96" i="5" s="1"/>
  <c r="H97" i="5" s="1"/>
  <c r="I66" i="5"/>
  <c r="I67" i="5" s="1"/>
  <c r="I64" i="5" s="1"/>
  <c r="J66" i="5"/>
  <c r="J67" i="5" s="1"/>
  <c r="J64" i="5" s="1"/>
  <c r="M98" i="5"/>
  <c r="M99" i="5" s="1"/>
  <c r="M96" i="5" s="1"/>
  <c r="O98" i="5"/>
  <c r="O99" i="5" s="1"/>
  <c r="O96" i="5" s="1"/>
  <c r="L98" i="5"/>
  <c r="L99" i="5" s="1"/>
  <c r="L96" i="5" s="1"/>
  <c r="P66" i="5"/>
  <c r="P67" i="5" s="1"/>
  <c r="P64" i="5" s="1"/>
  <c r="O66" i="5"/>
  <c r="O67" i="5" s="1"/>
  <c r="O64" i="5" s="1"/>
  <c r="C34" i="5"/>
  <c r="F9" i="6"/>
  <c r="F12" i="6" s="1"/>
  <c r="L54" i="2" l="1"/>
  <c r="L143" i="2"/>
  <c r="L144" i="2" s="1"/>
  <c r="L100" i="2"/>
  <c r="L101" i="2" s="1"/>
  <c r="L37" i="2"/>
  <c r="L88" i="5"/>
  <c r="L97" i="5" s="1"/>
  <c r="O88" i="5"/>
  <c r="O97" i="5" s="1"/>
  <c r="M88" i="5"/>
  <c r="K88" i="5"/>
  <c r="K97" i="5" s="1"/>
  <c r="L56" i="5"/>
  <c r="L65" i="5" s="1"/>
  <c r="K56" i="5"/>
  <c r="K65" i="5" s="1"/>
  <c r="M56" i="5"/>
  <c r="M65" i="5"/>
  <c r="O56" i="5"/>
  <c r="O65" i="5" s="1"/>
  <c r="I88" i="5"/>
  <c r="N56" i="5"/>
  <c r="L291" i="2"/>
  <c r="L105" i="2"/>
  <c r="I56" i="5"/>
  <c r="N88" i="5"/>
  <c r="N97" i="5" s="1"/>
  <c r="J56" i="5"/>
  <c r="J88" i="5"/>
  <c r="J97" i="5" s="1"/>
  <c r="P88" i="5"/>
  <c r="P56" i="5"/>
  <c r="G98" i="5"/>
  <c r="G99" i="5" s="1"/>
  <c r="G96" i="5" s="1"/>
  <c r="G97" i="5" s="1"/>
  <c r="G66" i="5"/>
  <c r="G67" i="5" s="1"/>
  <c r="G64" i="5" s="1"/>
  <c r="G65" i="5" s="1"/>
  <c r="L31" i="4"/>
  <c r="L47" i="2"/>
  <c r="L56" i="2"/>
  <c r="L57" i="2"/>
  <c r="L48" i="2"/>
  <c r="P57" i="5" l="1"/>
  <c r="M89" i="5"/>
  <c r="N57" i="5"/>
  <c r="P89" i="5"/>
  <c r="O57" i="5"/>
  <c r="L146" i="2"/>
  <c r="L112" i="2"/>
  <c r="L123" i="2" s="1"/>
  <c r="M88" i="2"/>
  <c r="M87" i="2" s="1"/>
  <c r="I90" i="5"/>
  <c r="I91" i="5" s="1"/>
  <c r="I89" i="5"/>
  <c r="J90" i="5"/>
  <c r="J89" i="5"/>
  <c r="N89" i="5"/>
  <c r="O89" i="5"/>
  <c r="M289" i="2"/>
  <c r="I97" i="5"/>
  <c r="M97" i="5"/>
  <c r="I57" i="5"/>
  <c r="I58" i="5"/>
  <c r="I59" i="5" s="1"/>
  <c r="K58" i="5"/>
  <c r="K57" i="5"/>
  <c r="P97" i="5"/>
  <c r="L57" i="5"/>
  <c r="J58" i="5"/>
  <c r="J57" i="5"/>
  <c r="L37" i="4"/>
  <c r="L33" i="4"/>
  <c r="L32" i="4"/>
  <c r="P65" i="5"/>
  <c r="J65" i="5"/>
  <c r="I65" i="5"/>
  <c r="N65" i="5"/>
  <c r="M57" i="5"/>
  <c r="K89" i="5"/>
  <c r="K90" i="5"/>
  <c r="L89" i="5"/>
  <c r="K91" i="5" l="1"/>
  <c r="K59" i="5"/>
  <c r="J59" i="5"/>
  <c r="M244" i="2"/>
  <c r="M252" i="2"/>
  <c r="M94" i="2"/>
  <c r="J91" i="5"/>
  <c r="M30" i="2" l="1"/>
  <c r="M32" i="2" s="1"/>
  <c r="M28" i="4" l="1"/>
  <c r="M98" i="2"/>
  <c r="M97" i="2"/>
  <c r="M33" i="2" s="1"/>
  <c r="M29" i="4" s="1"/>
  <c r="M95" i="2"/>
  <c r="M35" i="2" l="1"/>
  <c r="M30" i="4" s="1"/>
  <c r="M143" i="2" l="1"/>
  <c r="M144" i="2" s="1"/>
  <c r="M39" i="2"/>
  <c r="M55" i="2"/>
  <c r="M54" i="2"/>
  <c r="M100" i="2"/>
  <c r="M101" i="2" s="1"/>
  <c r="M46" i="2"/>
  <c r="M56" i="2" s="1"/>
  <c r="M242" i="2"/>
  <c r="M261" i="2" s="1"/>
  <c r="M288" i="2" s="1"/>
  <c r="M291" i="2" s="1"/>
  <c r="M37" i="2"/>
  <c r="M105" i="2" l="1"/>
  <c r="M31" i="4"/>
  <c r="M37" i="4" s="1"/>
  <c r="M57" i="2"/>
  <c r="M48" i="2"/>
  <c r="M47" i="2"/>
  <c r="M146" i="2"/>
  <c r="M112" i="2"/>
  <c r="M123" i="2" s="1"/>
  <c r="N88" i="2"/>
  <c r="N87" i="2" s="1"/>
  <c r="N289" i="2"/>
  <c r="M32" i="4" l="1"/>
  <c r="N252" i="2"/>
  <c r="N244" i="2"/>
  <c r="N94" i="2"/>
  <c r="N30" i="2" l="1"/>
  <c r="N32" i="2" s="1"/>
  <c r="N28" i="4" l="1"/>
  <c r="N98" i="2"/>
  <c r="N97" i="2" s="1"/>
  <c r="N33" i="2" s="1"/>
  <c r="N29" i="4" s="1"/>
  <c r="N95" i="2"/>
  <c r="N35" i="2" l="1"/>
  <c r="N30" i="4" l="1"/>
  <c r="N242" i="2"/>
  <c r="N261" i="2" s="1"/>
  <c r="N288" i="2" s="1"/>
  <c r="N100" i="2"/>
  <c r="N101" i="2" s="1"/>
  <c r="N37" i="2"/>
  <c r="N54" i="2"/>
  <c r="N39" i="2"/>
  <c r="N55" i="2"/>
  <c r="N46" i="2"/>
  <c r="N143" i="2"/>
  <c r="N31" i="4" l="1"/>
  <c r="N47" i="2"/>
  <c r="N48" i="2"/>
  <c r="N57" i="2"/>
  <c r="N56" i="2"/>
  <c r="N144" i="2"/>
  <c r="N291" i="2"/>
  <c r="N105" i="2"/>
  <c r="N146" i="2" l="1"/>
  <c r="N112" i="2"/>
  <c r="N123" i="2" s="1"/>
  <c r="O88" i="2"/>
  <c r="O87" i="2" s="1"/>
  <c r="O289" i="2"/>
  <c r="N32" i="4"/>
  <c r="N37" i="4"/>
  <c r="O252" i="2" l="1"/>
  <c r="O244" i="2"/>
  <c r="O94" i="2"/>
  <c r="O30" i="2" l="1"/>
  <c r="O32" i="2" s="1"/>
  <c r="O28" i="4" l="1"/>
  <c r="O98" i="2"/>
  <c r="O97" i="2"/>
  <c r="O33" i="2" s="1"/>
  <c r="O29" i="4" s="1"/>
  <c r="O95" i="2"/>
  <c r="O35" i="2" l="1"/>
  <c r="O30" i="4" s="1"/>
  <c r="O242" i="2"/>
  <c r="O261" i="2" s="1"/>
  <c r="O288" i="2" s="1"/>
  <c r="O46" i="2"/>
  <c r="O143" i="2"/>
  <c r="O39" i="2" l="1"/>
  <c r="O100" i="2"/>
  <c r="O101" i="2" s="1"/>
  <c r="O37" i="2"/>
  <c r="O55" i="2"/>
  <c r="O54" i="2"/>
  <c r="O31" i="4"/>
  <c r="O56" i="2"/>
  <c r="O48" i="2"/>
  <c r="O57" i="2"/>
  <c r="O47" i="2"/>
  <c r="O144" i="2"/>
  <c r="O291" i="2"/>
  <c r="O105" i="2"/>
  <c r="O112" i="2" l="1"/>
  <c r="O123" i="2" s="1"/>
  <c r="P88" i="2"/>
  <c r="P87" i="2" s="1"/>
  <c r="O146" i="2"/>
  <c r="P289" i="2"/>
  <c r="O32" i="4"/>
  <c r="O37" i="4"/>
  <c r="P244" i="2" l="1"/>
  <c r="P252" i="2"/>
  <c r="P94" i="2"/>
  <c r="P30" i="2" l="1"/>
  <c r="P32" i="2" s="1"/>
  <c r="P28" i="4" l="1"/>
  <c r="P98" i="2"/>
  <c r="P97" i="2" s="1"/>
  <c r="P33" i="2" s="1"/>
  <c r="P95" i="2"/>
  <c r="P29" i="4" l="1"/>
  <c r="P35" i="2"/>
  <c r="P30" i="4" s="1"/>
  <c r="P143" i="2" l="1"/>
  <c r="P100" i="2"/>
  <c r="P101" i="2" s="1"/>
  <c r="P242" i="2"/>
  <c r="P261" i="2" s="1"/>
  <c r="P288" i="2" s="1"/>
  <c r="P291" i="2" s="1"/>
  <c r="P37" i="2"/>
  <c r="P54" i="2"/>
  <c r="P46" i="2"/>
  <c r="P57" i="2" s="1"/>
  <c r="P39" i="2"/>
  <c r="P55" i="2"/>
  <c r="P105" i="2"/>
  <c r="P144" i="2"/>
  <c r="P31" i="4" l="1"/>
  <c r="P48" i="2"/>
  <c r="P47" i="2"/>
  <c r="P56" i="2"/>
  <c r="P37" i="4"/>
  <c r="P32" i="4"/>
  <c r="P112" i="2"/>
  <c r="P123" i="2" s="1"/>
  <c r="Q88" i="2"/>
  <c r="Q87" i="2" s="1"/>
  <c r="P146" i="2"/>
  <c r="Q289" i="2"/>
  <c r="Q252" i="2" l="1"/>
  <c r="Q244" i="2"/>
  <c r="Q94" i="2"/>
  <c r="Q30" i="2" l="1"/>
  <c r="Q32" i="2" s="1"/>
  <c r="Q28" i="4" l="1"/>
  <c r="Q98" i="2"/>
  <c r="Q97" i="2" s="1"/>
  <c r="Q33" i="2" s="1"/>
  <c r="Q95" i="2"/>
  <c r="Q29" i="4" l="1"/>
  <c r="Q35" i="2"/>
  <c r="Q30" i="4" l="1"/>
  <c r="Q55" i="2"/>
  <c r="Q242" i="2"/>
  <c r="Q261" i="2" s="1"/>
  <c r="Q288" i="2" s="1"/>
  <c r="Q100" i="2"/>
  <c r="Q101" i="2" s="1"/>
  <c r="Q54" i="2"/>
  <c r="Q39" i="2"/>
  <c r="Q46" i="2"/>
  <c r="Q37" i="2"/>
  <c r="Q143" i="2"/>
  <c r="Q144" i="2" l="1"/>
  <c r="Q291" i="2"/>
  <c r="Q105" i="2"/>
  <c r="Q31" i="4"/>
  <c r="Q57" i="2"/>
  <c r="Q48" i="2"/>
  <c r="Q56" i="2"/>
  <c r="Q47" i="2"/>
  <c r="Q37" i="4" l="1"/>
  <c r="Q32" i="4"/>
  <c r="Q146" i="2"/>
  <c r="R88" i="2"/>
  <c r="R87" i="2" s="1"/>
  <c r="Q112" i="2"/>
  <c r="Q123" i="2" s="1"/>
  <c r="R289" i="2"/>
  <c r="R252" i="2" l="1"/>
  <c r="R244" i="2"/>
  <c r="R94" i="2"/>
  <c r="R30" i="2" l="1"/>
  <c r="R32" i="2" s="1"/>
  <c r="R28" i="4" l="1"/>
  <c r="R98" i="2"/>
  <c r="R97" i="2" s="1"/>
  <c r="R33" i="2" s="1"/>
  <c r="R95" i="2"/>
  <c r="R29" i="4" l="1"/>
  <c r="R35" i="2"/>
  <c r="R30" i="4" l="1"/>
  <c r="R242" i="2"/>
  <c r="R261" i="2" s="1"/>
  <c r="R288" i="2" s="1"/>
  <c r="R100" i="2"/>
  <c r="R101" i="2" s="1"/>
  <c r="R46" i="2"/>
  <c r="R55" i="2"/>
  <c r="R54" i="2"/>
  <c r="R39" i="2"/>
  <c r="R37" i="2"/>
  <c r="R143" i="2"/>
  <c r="R144" i="2" l="1"/>
  <c r="R31" i="4"/>
  <c r="R47" i="2"/>
  <c r="R56" i="2"/>
  <c r="R48" i="2"/>
  <c r="R57" i="2"/>
  <c r="R291" i="2"/>
  <c r="R105" i="2"/>
  <c r="R146" i="2" l="1"/>
  <c r="S88" i="2"/>
  <c r="S87" i="2" s="1"/>
  <c r="R112" i="2"/>
  <c r="R123" i="2" s="1"/>
  <c r="R37" i="4"/>
  <c r="R32" i="4"/>
  <c r="S289" i="2"/>
  <c r="S244" i="2" l="1"/>
  <c r="S252" i="2"/>
  <c r="S94" i="2"/>
  <c r="S30" i="2" l="1"/>
  <c r="S32" i="2" s="1"/>
  <c r="S28" i="4" l="1"/>
  <c r="S98" i="2"/>
  <c r="S97" i="2" s="1"/>
  <c r="S33" i="2" s="1"/>
  <c r="S95" i="2"/>
  <c r="S29" i="4" l="1"/>
  <c r="S35" i="2"/>
  <c r="S46" i="2" s="1"/>
  <c r="S39" i="2" l="1"/>
  <c r="S55" i="2"/>
  <c r="S30" i="4"/>
  <c r="S54" i="2"/>
  <c r="S143" i="2"/>
  <c r="S144" i="2" s="1"/>
  <c r="S100" i="2"/>
  <c r="S101" i="2" s="1"/>
  <c r="S37" i="2"/>
  <c r="S242" i="2"/>
  <c r="S261" i="2" s="1"/>
  <c r="S288" i="2" s="1"/>
  <c r="S291" i="2" s="1"/>
  <c r="S31" i="4"/>
  <c r="S57" i="2"/>
  <c r="S48" i="2"/>
  <c r="S56" i="2"/>
  <c r="S47" i="2"/>
  <c r="S105" i="2" l="1"/>
  <c r="S112" i="2" s="1"/>
  <c r="S123" i="2" s="1"/>
  <c r="S32" i="4"/>
  <c r="S37" i="4"/>
  <c r="S146" i="2" l="1"/>
</calcChain>
</file>

<file path=xl/sharedStrings.xml><?xml version="1.0" encoding="utf-8"?>
<sst xmlns="http://schemas.openxmlformats.org/spreadsheetml/2006/main" count="664" uniqueCount="372">
  <si>
    <t>Ronald Keung, CFA</t>
  </si>
  <si>
    <t>+852 2978 0856</t>
  </si>
  <si>
    <t>ronald.keung@gs.com</t>
  </si>
  <si>
    <t>Goldman Sachs (Asia) L.L.C</t>
  </si>
  <si>
    <t>Key statistics</t>
  </si>
  <si>
    <t>Rating</t>
  </si>
  <si>
    <t>Buy</t>
  </si>
  <si>
    <t>MiniMax</t>
  </si>
  <si>
    <t>0100.HK</t>
  </si>
  <si>
    <t>Currency</t>
  </si>
  <si>
    <t>HK$</t>
  </si>
  <si>
    <t>Target price (HK$)</t>
  </si>
  <si>
    <t>Colour coding</t>
  </si>
  <si>
    <t>Hard-coded</t>
  </si>
  <si>
    <t>Linked to the file</t>
  </si>
  <si>
    <t>Assumptions</t>
  </si>
  <si>
    <t>Source: Company data, Datastream, Goldman Sachs Research estimates.</t>
  </si>
  <si>
    <t xml:space="preserve"> </t>
  </si>
  <si>
    <t>USD - Rmb</t>
  </si>
  <si>
    <t>December year-end (US$ mn)</t>
  </si>
  <si>
    <t>1H24</t>
  </si>
  <si>
    <t>2H24</t>
  </si>
  <si>
    <t>1H25</t>
  </si>
  <si>
    <t>2H25</t>
  </si>
  <si>
    <t>1H26E</t>
  </si>
  <si>
    <t>2H26E</t>
  </si>
  <si>
    <t>check</t>
  </si>
  <si>
    <t>Revenue</t>
  </si>
  <si>
    <t>yoy %</t>
  </si>
  <si>
    <t>Cost of sales</t>
  </si>
  <si>
    <t>Gross (loss)/profit</t>
  </si>
  <si>
    <t>margin %</t>
  </si>
  <si>
    <t>Selling and distribution expenses</t>
  </si>
  <si>
    <t>Administrative expenses</t>
  </si>
  <si>
    <t>Research and development expenses</t>
  </si>
  <si>
    <t>Operating profit</t>
  </si>
  <si>
    <t>Adj. operating profit - non-IFRS</t>
  </si>
  <si>
    <t>Fair value loss on financial liabilities</t>
  </si>
  <si>
    <t>Finance costs</t>
  </si>
  <si>
    <t>Impariment losses on financial ssets, net</t>
  </si>
  <si>
    <t>Other income and gains, net</t>
  </si>
  <si>
    <t>(Loss)/Profit before tax</t>
  </si>
  <si>
    <t>Income tax expense</t>
  </si>
  <si>
    <t>Net profit/(loss)</t>
  </si>
  <si>
    <t>Attributable to owners of the parent</t>
  </si>
  <si>
    <t>Attributable to non-controlling interests</t>
  </si>
  <si>
    <t>(Loss)/Total comprehensive income for the year</t>
  </si>
  <si>
    <t>Non-IFRS adjustments</t>
  </si>
  <si>
    <t>Add: share-based payment expenese</t>
  </si>
  <si>
    <t>Add: fair value loss on financial liabilities</t>
  </si>
  <si>
    <t>Others</t>
  </si>
  <si>
    <t>Adj. net profit/(loss) - non-IFRS</t>
  </si>
  <si>
    <t>Basic average number of ordinary shares (mn)</t>
  </si>
  <si>
    <t>Diluted average number of ordinary shares (mn)</t>
  </si>
  <si>
    <t>EPS (US$) - basic</t>
  </si>
  <si>
    <t>EPS (US$) - diluted</t>
  </si>
  <si>
    <t>Adj. EPS (US$) - basic</t>
  </si>
  <si>
    <t>Adj. EPS (US$) - diluted</t>
  </si>
  <si>
    <t>Key P&amp;L assumptions</t>
  </si>
  <si>
    <t>As % of revenue</t>
  </si>
  <si>
    <t>% yoy change</t>
  </si>
  <si>
    <t>Cloud services expenses related to training</t>
  </si>
  <si>
    <t>Staff costs</t>
  </si>
  <si>
    <t>Share-based payment expenses</t>
  </si>
  <si>
    <t>Travel and professional expenses</t>
  </si>
  <si>
    <t>Total</t>
  </si>
  <si>
    <t>Number of model released/implied</t>
  </si>
  <si>
    <t>Training cost (cloud only) per model</t>
  </si>
  <si>
    <t>Finance cost</t>
  </si>
  <si>
    <t>Gross debt of the previous year</t>
  </si>
  <si>
    <t>% effective interest rate</t>
  </si>
  <si>
    <t>Interest income</t>
  </si>
  <si>
    <t>Gross cash of the previous year</t>
  </si>
  <si>
    <t>Foreign exchange gains, net</t>
  </si>
  <si>
    <t>Fair value gain on financial assets through profit or loss</t>
  </si>
  <si>
    <t>Check</t>
  </si>
  <si>
    <t>Income tax</t>
  </si>
  <si>
    <t>% of pretax profits</t>
  </si>
  <si>
    <t>Reported net loss - consolidated</t>
  </si>
  <si>
    <t>Cumulative loss</t>
  </si>
  <si>
    <t>Balance Sheet (US$ mn)</t>
  </si>
  <si>
    <t>Current assets</t>
  </si>
  <si>
    <t xml:space="preserve">Cash &amp; cash equivalents </t>
  </si>
  <si>
    <t xml:space="preserve">Restricted cash         </t>
  </si>
  <si>
    <t>Time deposits</t>
  </si>
  <si>
    <t>Trade receivables</t>
  </si>
  <si>
    <t>Prepayments, receivables and other current assets</t>
  </si>
  <si>
    <t>Financial assets at amortised costs</t>
  </si>
  <si>
    <t>Financial assets at fair value through profit or loss</t>
  </si>
  <si>
    <t xml:space="preserve">Total current assets      </t>
  </si>
  <si>
    <t>Non-current assets</t>
  </si>
  <si>
    <t>Property and equipment, net</t>
  </si>
  <si>
    <t>Right-of-use assets</t>
  </si>
  <si>
    <t>Prepayments, receivables and other assets</t>
  </si>
  <si>
    <t>Financial assets at fair value through other comprehensive incomee</t>
  </si>
  <si>
    <t>Restricted cash</t>
  </si>
  <si>
    <t xml:space="preserve">Total non-current assets   </t>
  </si>
  <si>
    <t xml:space="preserve">Total assets  </t>
  </si>
  <si>
    <t>Current liabilities</t>
  </si>
  <si>
    <t>Interest-bearing bank borrowings</t>
  </si>
  <si>
    <t>Trade and bills payable</t>
  </si>
  <si>
    <t>Other payables, accruals and other liabilities</t>
  </si>
  <si>
    <t>Contract liabilities</t>
  </si>
  <si>
    <t>Lease liabilities</t>
  </si>
  <si>
    <t>Convertible redeemable preferred shares</t>
  </si>
  <si>
    <t xml:space="preserve">Total current liabilities         </t>
  </si>
  <si>
    <t>Non-current liabilities</t>
  </si>
  <si>
    <t xml:space="preserve">Other non-current liabilities     </t>
  </si>
  <si>
    <t xml:space="preserve">Total non-current liabilities      </t>
  </si>
  <si>
    <t xml:space="preserve">Total liabilities              </t>
  </si>
  <si>
    <t>Deficits</t>
  </si>
  <si>
    <t>Share capital</t>
  </si>
  <si>
    <t>Total deficits</t>
  </si>
  <si>
    <t>Net cash</t>
  </si>
  <si>
    <t>Balance sheet assumptions</t>
  </si>
  <si>
    <t>Days sales outstanding</t>
  </si>
  <si>
    <t>% of revenues</t>
  </si>
  <si>
    <t>R&amp;D-computing power and cloud services</t>
  </si>
  <si>
    <t>Cost-computing power and cloud services</t>
  </si>
  <si>
    <t>AP turnover days</t>
  </si>
  <si>
    <t>As % of cogs</t>
  </si>
  <si>
    <t>% of OPEX</t>
  </si>
  <si>
    <t>Property and equipment</t>
  </si>
  <si>
    <t>Beginning balance</t>
  </si>
  <si>
    <t>Addition - capex</t>
  </si>
  <si>
    <t>Depreciation</t>
  </si>
  <si>
    <t>Disposal</t>
  </si>
  <si>
    <t>Ending balance</t>
  </si>
  <si>
    <t>Capex</t>
  </si>
  <si>
    <t>Year of usage</t>
  </si>
  <si>
    <t xml:space="preserve">Depreciation &amp; Amortization </t>
  </si>
  <si>
    <t>Y2022</t>
  </si>
  <si>
    <t>Y2023</t>
  </si>
  <si>
    <t>Y2024</t>
  </si>
  <si>
    <t>Y2025</t>
  </si>
  <si>
    <t>Y2026</t>
  </si>
  <si>
    <t>Y2027</t>
  </si>
  <si>
    <t>Y2028</t>
  </si>
  <si>
    <t>Y2029</t>
  </si>
  <si>
    <t>Y2030</t>
  </si>
  <si>
    <t>Y2031</t>
  </si>
  <si>
    <t>Y2032</t>
  </si>
  <si>
    <t>Y2033</t>
  </si>
  <si>
    <t>Y2034</t>
  </si>
  <si>
    <t>Y2035</t>
  </si>
  <si>
    <t>As % of capex</t>
  </si>
  <si>
    <t>Addition</t>
  </si>
  <si>
    <t>As % of addition</t>
  </si>
  <si>
    <t>(-) Principal portion of lease payments</t>
  </si>
  <si>
    <t>(-) Interest paid</t>
  </si>
  <si>
    <t>Interest rate</t>
  </si>
  <si>
    <t>(+) Newly added lease</t>
  </si>
  <si>
    <t>Allocation:</t>
  </si>
  <si>
    <t>Current portion</t>
  </si>
  <si>
    <t>Non-current portion</t>
  </si>
  <si>
    <t>CONSOLIDATED STATEMENTS OF CASH FLOWS (US$ mn)</t>
  </si>
  <si>
    <t>2025E</t>
  </si>
  <si>
    <t>2026E</t>
  </si>
  <si>
    <t>2027E</t>
  </si>
  <si>
    <t>2028E</t>
  </si>
  <si>
    <t>2029E</t>
  </si>
  <si>
    <t>Cash flow from operating activities</t>
  </si>
  <si>
    <t>Net loss</t>
  </si>
  <si>
    <t>Fair value gain on financial assets at fair value through profit or loss</t>
  </si>
  <si>
    <t>FaIr value loss on financial liabilities</t>
  </si>
  <si>
    <t>(Gains)/losses on disposal of right-of-use assets</t>
  </si>
  <si>
    <t>Depreciation of property, plant, and equipment</t>
  </si>
  <si>
    <t>Depreciation of right-of-use assets</t>
  </si>
  <si>
    <t>Share-based payment expense</t>
  </si>
  <si>
    <t>Provision for/(reversal of) impairment on financial assets</t>
  </si>
  <si>
    <t>Interest received</t>
  </si>
  <si>
    <t>Changes in working capital</t>
  </si>
  <si>
    <t>(Increase)/decrease in trade receivable</t>
  </si>
  <si>
    <t>(Increase)/decrease in prepayments, receivables and other current assets</t>
  </si>
  <si>
    <t>Increase in trade and bills payable</t>
  </si>
  <si>
    <t>Increase/(decrease) in other payables, accruals and other liabilities</t>
  </si>
  <si>
    <t>Increase in other non-current liabilities</t>
  </si>
  <si>
    <t>Increase in contract liabilities</t>
  </si>
  <si>
    <t>(Increase)/decrease in restricted cash</t>
  </si>
  <si>
    <t xml:space="preserve">Net cash used in operating activities                           </t>
  </si>
  <si>
    <t>Cash flow from investing activities</t>
  </si>
  <si>
    <t>Purchase of property, plant and equipment</t>
  </si>
  <si>
    <t>Purchase of non-current assets</t>
  </si>
  <si>
    <t>Placement of time deposits</t>
  </si>
  <si>
    <t>Maturity of time deposits</t>
  </si>
  <si>
    <t>Proceeds from disposal of financial assets at amortised cost</t>
  </si>
  <si>
    <t>Purchases of financial assets at amortised cost</t>
  </si>
  <si>
    <t>Purchases of financial assets at fair value through comprehensive income</t>
  </si>
  <si>
    <t>Proceeds from disposal of financial assets at fair value through profit or loss</t>
  </si>
  <si>
    <t>Purchases of financial assets at fair value through profit or loss</t>
  </si>
  <si>
    <t xml:space="preserve">Net cash used in investing activities                            </t>
  </si>
  <si>
    <t>Cash flow from financing activities</t>
  </si>
  <si>
    <t>Proceeds from issuance of convertible bonds</t>
  </si>
  <si>
    <t>Proceeds from issuance of convertible redeemable preferred shares</t>
  </si>
  <si>
    <t>New bank and other borrowings</t>
  </si>
  <si>
    <t>Repayment of bank and other borrowings</t>
  </si>
  <si>
    <t>Repayment of convertible bonds</t>
  </si>
  <si>
    <t>Interest paid for bank borrowings</t>
  </si>
  <si>
    <t>Principle portion of lease payments</t>
  </si>
  <si>
    <t>Interset paid for leases</t>
  </si>
  <si>
    <t>Payments from IPO</t>
  </si>
  <si>
    <t xml:space="preserve">Net cash provided by financing activities                     </t>
  </si>
  <si>
    <t>Net (decrease)/ increase in cash and cash equivalents</t>
  </si>
  <si>
    <t>Cash and cash equivalents at beginning of year</t>
  </si>
  <si>
    <t>Effects of exchange rate changes, net</t>
  </si>
  <si>
    <t>Cash and cash equivalents at end of year</t>
  </si>
  <si>
    <t>Net cash provided by operating activities</t>
  </si>
  <si>
    <t>Capital expenditure</t>
  </si>
  <si>
    <t>Free cash flow</t>
  </si>
  <si>
    <t>December year-end. US$ mn.</t>
  </si>
  <si>
    <t>2030E</t>
  </si>
  <si>
    <t>AI-native products</t>
  </si>
  <si>
    <t>Hailuo AI</t>
  </si>
  <si>
    <t>MiniMax Audio</t>
  </si>
  <si>
    <t>Talkie/Xingye</t>
  </si>
  <si>
    <t>Open API platform</t>
  </si>
  <si>
    <t>Text - API (GSe)</t>
  </si>
  <si>
    <t>Multimodal - API (GSe)</t>
  </si>
  <si>
    <t>Total revenue</t>
  </si>
  <si>
    <t>Revenue - yoy %</t>
  </si>
  <si>
    <t>Open API platform and others</t>
  </si>
  <si>
    <t>Revenue - share %</t>
  </si>
  <si>
    <t>Revenue by modality</t>
  </si>
  <si>
    <t>Text/agent total revenue</t>
  </si>
  <si>
    <t>as % of total revenue</t>
  </si>
  <si>
    <t>Multi-modal total revenue</t>
  </si>
  <si>
    <t>Talkie/Xingye total revenue</t>
  </si>
  <si>
    <t>Revenue - by geography</t>
  </si>
  <si>
    <t>APAC</t>
  </si>
  <si>
    <t>Americas</t>
  </si>
  <si>
    <t>EMEA</t>
  </si>
  <si>
    <t>APAC - % share</t>
  </si>
  <si>
    <t>Americas - % share</t>
  </si>
  <si>
    <t>EMEA - % share</t>
  </si>
  <si>
    <t>Revenue - by geography yoy %</t>
  </si>
  <si>
    <t>Cloud service costs related to inference activities</t>
  </si>
  <si>
    <t>Platform commission fees</t>
  </si>
  <si>
    <t>Labor cost</t>
  </si>
  <si>
    <t xml:space="preserve">Total </t>
  </si>
  <si>
    <t>MaaApp inferencing cost</t>
  </si>
  <si>
    <t>% of MaaApp revenue</t>
  </si>
  <si>
    <t>MaaS inferencing cost</t>
  </si>
  <si>
    <t>% of MaaS revenue</t>
  </si>
  <si>
    <t>Cloud service expenses</t>
  </si>
  <si>
    <t>% of revenue</t>
  </si>
  <si>
    <t>By product</t>
  </si>
  <si>
    <t>Gross profit</t>
  </si>
  <si>
    <t>GP excl. Xingye</t>
  </si>
  <si>
    <t>Margin %</t>
  </si>
  <si>
    <t>Margin % excl. Xingye</t>
  </si>
  <si>
    <t>Operating data</t>
  </si>
  <si>
    <t>Paying customers (000')</t>
  </si>
  <si>
    <t>API platform</t>
  </si>
  <si>
    <t>Monthly active user (000')</t>
  </si>
  <si>
    <t>Total MAU</t>
  </si>
  <si>
    <t>Paying user as % of MAU</t>
  </si>
  <si>
    <t>Number of new users (000')</t>
  </si>
  <si>
    <t>Total new users</t>
  </si>
  <si>
    <t>Total number of users (000')</t>
  </si>
  <si>
    <t>Total number of users</t>
  </si>
  <si>
    <t>ARPU ($)</t>
  </si>
  <si>
    <t>Revenue drivers (US$ mn)</t>
  </si>
  <si>
    <t>In-app top-up</t>
  </si>
  <si>
    <t>Subscriptions</t>
  </si>
  <si>
    <t>Online marketing services</t>
  </si>
  <si>
    <t>MAU (000')</t>
  </si>
  <si>
    <t>Revenue per MAU</t>
  </si>
  <si>
    <t>4a</t>
  </si>
  <si>
    <t>Talkie</t>
  </si>
  <si>
    <t>User revenue</t>
  </si>
  <si>
    <t>Advertising revenue</t>
  </si>
  <si>
    <t>Paying users (000')</t>
  </si>
  <si>
    <t>as % of MAU</t>
  </si>
  <si>
    <t>Avg revenue per paying user</t>
  </si>
  <si>
    <t>Avg ad revenue per MAU</t>
  </si>
  <si>
    <t>4b</t>
  </si>
  <si>
    <t>Xingye</t>
  </si>
  <si>
    <t>MAU</t>
  </si>
  <si>
    <t>Paying users</t>
  </si>
  <si>
    <t>Total AI-native products revenue</t>
  </si>
  <si>
    <t>qoq %</t>
  </si>
  <si>
    <t>Open API platform and other AI-based enterprise services</t>
  </si>
  <si>
    <t>Text - API</t>
  </si>
  <si>
    <t>Total text revenue</t>
  </si>
  <si>
    <t>Multimodel - API</t>
  </si>
  <si>
    <t>Total multimodal revenue</t>
  </si>
  <si>
    <t>Amongst which: Inference cost</t>
  </si>
  <si>
    <t>GP Margin %</t>
  </si>
  <si>
    <t>Amongst which: Training cost</t>
  </si>
  <si>
    <t>OP Margin %</t>
  </si>
  <si>
    <t>NP Margin %</t>
  </si>
  <si>
    <t>GPM</t>
  </si>
  <si>
    <t>Adj. OPM</t>
  </si>
  <si>
    <t>Adj. NPM</t>
  </si>
  <si>
    <t>Total market TAM - CIC US$ mn</t>
  </si>
  <si>
    <t>(USD mn)</t>
  </si>
  <si>
    <t>2031-35E</t>
  </si>
  <si>
    <t>Implied % of revenue pool</t>
  </si>
  <si>
    <t>Inferencing cost as % of revenue</t>
  </si>
  <si>
    <t>Training cost as % of revenue</t>
  </si>
  <si>
    <t>Non-GAAP operating profit</t>
  </si>
  <si>
    <t>Non-GAAP operating margin %</t>
  </si>
  <si>
    <t>Income tax rate %</t>
  </si>
  <si>
    <t>Income tax expenses/benefits</t>
  </si>
  <si>
    <t>NOPAT (adjusted)</t>
  </si>
  <si>
    <t>Depreciation &amp; amortization</t>
  </si>
  <si>
    <t>Change in working capital</t>
  </si>
  <si>
    <t>Capital expenditures</t>
  </si>
  <si>
    <t>Free cash flow (with terminal value), 12% WACC</t>
  </si>
  <si>
    <t>FCF margin</t>
  </si>
  <si>
    <t>Discount factor</t>
  </si>
  <si>
    <t>Firm value (discount to 2026E, US$ mn)</t>
  </si>
  <si>
    <t>Net cash (2026E)</t>
  </si>
  <si>
    <t>Equity valuation (discount to 2026E, US$ mn)</t>
  </si>
  <si>
    <t>Equity valuation (discount to 2026E, HK$ mn)</t>
  </si>
  <si>
    <t>Terminal value as % of total</t>
  </si>
  <si>
    <t>Shares outstanding (mn)</t>
  </si>
  <si>
    <t>Target Price (HK$)</t>
  </si>
  <si>
    <t>WACC calculation</t>
  </si>
  <si>
    <t>High-end</t>
  </si>
  <si>
    <t>Equity component</t>
  </si>
  <si>
    <t>Equity market premium</t>
  </si>
  <si>
    <t>Risk free rate</t>
  </si>
  <si>
    <t>Beta</t>
  </si>
  <si>
    <t>Cost of equity</t>
  </si>
  <si>
    <t>Debt component</t>
  </si>
  <si>
    <t>Cost of debt</t>
  </si>
  <si>
    <t>Tax rate</t>
  </si>
  <si>
    <t>After-tax cost of debt</t>
  </si>
  <si>
    <t>WACC</t>
  </si>
  <si>
    <t>Terminal growth rate</t>
  </si>
  <si>
    <t>Implied exit FCF multiple</t>
  </si>
  <si>
    <t>US$/CNY</t>
  </si>
  <si>
    <t>US$/HKD</t>
  </si>
  <si>
    <t>Reverse DCF - bull case</t>
  </si>
  <si>
    <t>Implied % of market penetration</t>
  </si>
  <si>
    <t>Fixed cost - training cost</t>
  </si>
  <si>
    <t>Variable cost - all others</t>
  </si>
  <si>
    <t>Variable cost as % of revenue</t>
  </si>
  <si>
    <t>Free cash flow - bull case</t>
  </si>
  <si>
    <t>Free cash flow - bull case + terminal</t>
  </si>
  <si>
    <t>Free cash flow - base case</t>
  </si>
  <si>
    <t>Weights</t>
  </si>
  <si>
    <t>Incremental present value by year</t>
  </si>
  <si>
    <t>Incremental FCF by year</t>
  </si>
  <si>
    <t>Firm value - bull case</t>
  </si>
  <si>
    <t>Equity valuation - bull case</t>
  </si>
  <si>
    <t>Firm value - base case</t>
  </si>
  <si>
    <t>Delta</t>
  </si>
  <si>
    <t>Reverse DCF - bear case</t>
  </si>
  <si>
    <t>Free cash flow - bear case</t>
  </si>
  <si>
    <t>Free cash flow - bear case + terminal</t>
  </si>
  <si>
    <t>Firm value - bear case</t>
  </si>
  <si>
    <t>Scenarios for valuation</t>
  </si>
  <si>
    <t>Bear case</t>
  </si>
  <si>
    <t>Base case</t>
  </si>
  <si>
    <t>Bull case</t>
  </si>
  <si>
    <t>2027E EV/Sales-based</t>
  </si>
  <si>
    <t>DCF-based</t>
  </si>
  <si>
    <t>DCF-based, mid-2028E ARR-implied</t>
  </si>
  <si>
    <t>Applying 15X EV/Sales multiple to 27E revenue of US$880mn. Bear case valuation implies MiniMax’s revenue pool share to stabilize at total market share of 0.7% in 2027 to 2030E.</t>
  </si>
  <si>
    <t>Assuming MiniMax's revenue pool share to expand 0.2-0.7ppts p.a. from 2027 to 2030E, reach long-term market share of 2.5%, and 18% EBIT margin. Applying 12% WACC and 2% terminal growth rate (consistent with our coverage).</t>
  </si>
  <si>
    <t xml:space="preserve">Bull case valuation assumes MiniMax’s revenue pool share to expand 0.2-2.2ppts p.a. from 2027 to 2030E, reaching a total market share of 5.4% by 2030E. Implies 25X mid-2028E ARR, discounting back using 12% p.a. </t>
  </si>
  <si>
    <t>Valuation per share (HK$)</t>
  </si>
  <si>
    <t>Valuation (US$bn)</t>
  </si>
  <si>
    <t>Upside/downside</t>
  </si>
  <si>
    <t>ARR/Revenue</t>
  </si>
  <si>
    <t>Multiple</t>
  </si>
  <si>
    <t>EV/equity value (US$ mn)</t>
  </si>
  <si>
    <t>Equity value (HK$ mn)</t>
  </si>
  <si>
    <t>Share outstanding</t>
  </si>
  <si>
    <t>Current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</si>
</sst>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(* #,##0_);_(* \(#,##0\);_(* &quot;-&quot;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"/>
    <numFmt numFmtId="167" formatCode="0&quot;E&quot;"/>
    <numFmt numFmtId="168" formatCode="_(* #,##0.000_);_(* \(#,##0.000\);_(* &quot;-&quot;_);_(@_)"/>
    <numFmt numFmtId="169" formatCode="#,##0_);\(#,##0\);&quot;-&quot;"/>
    <numFmt numFmtId="170" formatCode="0.0%"/>
    <numFmt numFmtId="171" formatCode="#,##0_);\(#,##0\);\ \-"/>
    <numFmt numFmtId="172" formatCode="_(* #,##0.000_);_(* \(#,##0.000\);_(* &quot;-&quot;??_);_(@_)"/>
    <numFmt numFmtId="173" formatCode="#,##0.0"/>
    <numFmt numFmtId="174" formatCode="_(* #,##0.0_);_(* \(#,##0.0\);_(* &quot;-&quot;_);_(@_)"/>
    <numFmt numFmtId="175" formatCode="_(* #,##0.0_);_(* \(#,##0.0\);_(* &quot;-&quot;?_);_(@_)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indexed="24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2"/>
      <color indexed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9"/>
      <color indexed="31"/>
      <name val="Arial"/>
      <family val="2"/>
    </font>
    <font>
      <u/>
      <sz val="11"/>
      <color theme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24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7"/>
      <name val="Arial"/>
      <family val="2"/>
    </font>
    <font>
      <sz val="8"/>
      <color indexed="24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indexed="53"/>
      <name val="Arial"/>
      <family val="2"/>
    </font>
    <font>
      <i/>
      <sz val="10"/>
      <name val="Arial"/>
      <family val="2"/>
    </font>
    <font>
      <sz val="10"/>
      <color theme="1"/>
      <name val="Times New Roman"/>
      <family val="2"/>
    </font>
    <font>
      <sz val="8"/>
      <color theme="1"/>
      <name val="Arial"/>
      <family val="2"/>
    </font>
    <font>
      <sz val="8"/>
      <color rgb="FF0000FF"/>
      <name val="Arial"/>
      <family val="2"/>
    </font>
    <font>
      <i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b/>
      <sz val="8"/>
      <color theme="0"/>
      <name val="Arial"/>
      <family val="2"/>
    </font>
    <font>
      <b/>
      <sz val="8"/>
      <color theme="8"/>
      <name val="Arial"/>
      <family val="2"/>
    </font>
    <font>
      <i/>
      <sz val="8"/>
      <color theme="1"/>
      <name val="Arial"/>
      <family val="2"/>
    </font>
    <font>
      <sz val="8"/>
      <color theme="8"/>
      <name val="Arial"/>
      <family val="2"/>
    </font>
    <font>
      <b/>
      <sz val="8"/>
      <color rgb="FF0000FF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i/>
      <u/>
      <sz val="8"/>
      <color theme="1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i/>
      <sz val="8"/>
      <color rgb="FF0000FF"/>
      <name val="Arial"/>
      <family val="2"/>
    </font>
    <font>
      <sz val="8"/>
      <color theme="0"/>
      <name val="Arial"/>
      <family val="2"/>
    </font>
    <font>
      <sz val="8"/>
      <color rgb="FF008000"/>
      <name val="Arial"/>
      <family val="2"/>
    </font>
    <font>
      <sz val="8"/>
      <color rgb="FF000000"/>
      <name val="Arial"/>
      <family val="2"/>
    </font>
    <font>
      <b/>
      <i/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rgb="FFFFFFFF"/>
      <name val="Arial"/>
      <family val="2"/>
    </font>
    <font>
      <sz val="10"/>
      <color rgb="FF0000FF"/>
      <name val="Arial"/>
      <family val="2"/>
    </font>
    <font>
      <sz val="11"/>
      <color indexed="8"/>
      <name val="Univers LT Std 55"/>
      <family val="2"/>
    </font>
    <font>
      <b/>
      <sz val="10"/>
      <color theme="8"/>
      <name val="Arial"/>
      <family val="2"/>
    </font>
    <font>
      <i/>
      <sz val="10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355F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5ECFF"/>
        <bgColor rgb="FF000000"/>
      </patternFill>
    </fill>
    <fill>
      <patternFill patternType="solid">
        <fgColor rgb="FFFDE4D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-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8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6" fillId="0" borderId="0" applyFont="0" applyFill="0" applyBorder="0" applyAlignment="0" applyProtection="0"/>
  </cellStyleXfs>
  <cellXfs count="340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 applyAlignment="1">
      <alignment horizontal="left"/>
    </xf>
    <xf numFmtId="0" fontId="9" fillId="0" borderId="0" xfId="0" applyFont="1"/>
    <xf numFmtId="49" fontId="10" fillId="0" borderId="0" xfId="0" applyNumberFormat="1" applyFont="1"/>
    <xf numFmtId="0" fontId="10" fillId="0" borderId="0" xfId="0" quotePrefix="1" applyFont="1"/>
    <xf numFmtId="0" fontId="11" fillId="0" borderId="0" xfId="0" quotePrefix="1" applyFont="1"/>
    <xf numFmtId="0" fontId="12" fillId="0" borderId="0" xfId="3" applyFont="1" applyFill="1" applyBorder="1" applyAlignment="1" applyProtection="1"/>
    <xf numFmtId="0" fontId="13" fillId="2" borderId="1" xfId="0" applyFont="1" applyFill="1" applyBorder="1"/>
    <xf numFmtId="0" fontId="14" fillId="2" borderId="2" xfId="0" applyFont="1" applyFill="1" applyBorder="1"/>
    <xf numFmtId="0" fontId="13" fillId="2" borderId="2" xfId="0" applyFont="1" applyFill="1" applyBorder="1" applyAlignment="1">
      <alignment horizontal="right"/>
    </xf>
    <xf numFmtId="0" fontId="13" fillId="2" borderId="3" xfId="0" applyFont="1" applyFill="1" applyBorder="1" applyAlignment="1">
      <alignment horizontal="right"/>
    </xf>
    <xf numFmtId="0" fontId="9" fillId="0" borderId="4" xfId="0" applyFont="1" applyBorder="1" applyAlignment="1">
      <alignment horizontal="left"/>
    </xf>
    <xf numFmtId="0" fontId="15" fillId="0" borderId="5" xfId="0" applyFont="1" applyBorder="1"/>
    <xf numFmtId="0" fontId="16" fillId="0" borderId="5" xfId="0" applyFont="1" applyBorder="1" applyAlignment="1">
      <alignment horizontal="right"/>
    </xf>
    <xf numFmtId="0" fontId="16" fillId="0" borderId="6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15" fillId="0" borderId="0" xfId="0" applyFont="1"/>
    <xf numFmtId="0" fontId="17" fillId="0" borderId="0" xfId="0" applyFont="1" applyAlignment="1">
      <alignment horizontal="right"/>
    </xf>
    <xf numFmtId="0" fontId="17" fillId="0" borderId="8" xfId="0" applyFont="1" applyBorder="1" applyAlignment="1">
      <alignment horizontal="right"/>
    </xf>
    <xf numFmtId="0" fontId="15" fillId="0" borderId="7" xfId="0" applyFont="1" applyBorder="1"/>
    <xf numFmtId="0" fontId="6" fillId="0" borderId="0" xfId="0" applyFont="1" applyAlignment="1">
      <alignment horizontal="right"/>
    </xf>
    <xf numFmtId="0" fontId="6" fillId="0" borderId="8" xfId="0" applyFont="1" applyBorder="1"/>
    <xf numFmtId="0" fontId="9" fillId="0" borderId="7" xfId="0" applyFont="1" applyBorder="1" applyAlignment="1">
      <alignment horizontal="left"/>
    </xf>
    <xf numFmtId="0" fontId="18" fillId="0" borderId="0" xfId="0" applyFont="1" applyAlignment="1">
      <alignment horizontal="right"/>
    </xf>
    <xf numFmtId="164" fontId="18" fillId="0" borderId="8" xfId="1" applyNumberFormat="1" applyFont="1" applyFill="1" applyBorder="1" applyAlignment="1">
      <alignment horizontal="right"/>
    </xf>
    <xf numFmtId="0" fontId="19" fillId="0" borderId="9" xfId="0" applyFont="1" applyBorder="1"/>
    <xf numFmtId="0" fontId="15" fillId="0" borderId="10" xfId="0" applyFont="1" applyBorder="1"/>
    <xf numFmtId="0" fontId="3" fillId="0" borderId="11" xfId="0" applyFont="1" applyBorder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Protection="1">
      <protection locked="0"/>
    </xf>
    <xf numFmtId="0" fontId="25" fillId="0" borderId="0" xfId="5" applyFont="1"/>
    <xf numFmtId="0" fontId="25" fillId="0" borderId="0" xfId="5" applyFont="1" applyAlignment="1">
      <alignment horizontal="right"/>
    </xf>
    <xf numFmtId="0" fontId="26" fillId="0" borderId="0" xfId="5" applyFont="1"/>
    <xf numFmtId="0" fontId="27" fillId="0" borderId="0" xfId="5" applyFont="1"/>
    <xf numFmtId="0" fontId="28" fillId="0" borderId="0" xfId="5" applyFont="1"/>
    <xf numFmtId="165" fontId="25" fillId="0" borderId="0" xfId="5" applyNumberFormat="1" applyFont="1" applyAlignment="1">
      <alignment horizontal="right"/>
    </xf>
    <xf numFmtId="0" fontId="29" fillId="0" borderId="0" xfId="5" applyFont="1" applyAlignment="1">
      <alignment vertical="center"/>
    </xf>
    <xf numFmtId="166" fontId="30" fillId="0" borderId="0" xfId="5" applyNumberFormat="1" applyFont="1" applyAlignment="1">
      <alignment horizontal="left"/>
    </xf>
    <xf numFmtId="9" fontId="25" fillId="0" borderId="0" xfId="5" applyNumberFormat="1" applyFont="1" applyAlignment="1">
      <alignment horizontal="right"/>
    </xf>
    <xf numFmtId="0" fontId="30" fillId="0" borderId="0" xfId="5" applyFont="1" applyAlignment="1">
      <alignment horizontal="left"/>
    </xf>
    <xf numFmtId="166" fontId="31" fillId="0" borderId="0" xfId="5" applyNumberFormat="1" applyFont="1"/>
    <xf numFmtId="166" fontId="32" fillId="0" borderId="0" xfId="5" applyNumberFormat="1" applyFont="1"/>
    <xf numFmtId="0" fontId="33" fillId="2" borderId="0" xfId="5" applyFont="1" applyFill="1" applyAlignment="1">
      <alignment vertical="center"/>
    </xf>
    <xf numFmtId="0" fontId="33" fillId="2" borderId="0" xfId="5" applyFont="1" applyFill="1" applyAlignment="1">
      <alignment horizontal="right" vertical="center"/>
    </xf>
    <xf numFmtId="167" fontId="33" fillId="2" borderId="0" xfId="5" applyNumberFormat="1" applyFont="1" applyFill="1" applyAlignment="1">
      <alignment horizontal="right" vertical="center"/>
    </xf>
    <xf numFmtId="0" fontId="29" fillId="0" borderId="0" xfId="5" applyFont="1"/>
    <xf numFmtId="0" fontId="29" fillId="3" borderId="0" xfId="5" applyFont="1" applyFill="1"/>
    <xf numFmtId="165" fontId="34" fillId="3" borderId="0" xfId="5" applyNumberFormat="1" applyFont="1" applyFill="1" applyAlignment="1">
      <alignment horizontal="right"/>
    </xf>
    <xf numFmtId="165" fontId="29" fillId="0" borderId="0" xfId="5" applyNumberFormat="1" applyFont="1"/>
    <xf numFmtId="0" fontId="25" fillId="3" borderId="0" xfId="5" applyFont="1" applyFill="1"/>
    <xf numFmtId="0" fontId="35" fillId="3" borderId="0" xfId="5" applyFont="1" applyFill="1"/>
    <xf numFmtId="165" fontId="25" fillId="3" borderId="0" xfId="5" applyNumberFormat="1" applyFont="1" applyFill="1" applyAlignment="1">
      <alignment horizontal="right"/>
    </xf>
    <xf numFmtId="9" fontId="25" fillId="3" borderId="0" xfId="2" applyFont="1" applyFill="1" applyAlignment="1">
      <alignment horizontal="right"/>
    </xf>
    <xf numFmtId="165" fontId="26" fillId="0" borderId="0" xfId="5" applyNumberFormat="1" applyFont="1"/>
    <xf numFmtId="0" fontId="35" fillId="0" borderId="0" xfId="5" applyFont="1"/>
    <xf numFmtId="9" fontId="25" fillId="0" borderId="0" xfId="2" applyFont="1" applyAlignment="1">
      <alignment horizontal="right"/>
    </xf>
    <xf numFmtId="165" fontId="36" fillId="0" borderId="0" xfId="5" applyNumberFormat="1" applyFont="1" applyAlignment="1">
      <alignment horizontal="right"/>
    </xf>
    <xf numFmtId="165" fontId="36" fillId="0" borderId="0" xfId="5" applyNumberFormat="1" applyFont="1"/>
    <xf numFmtId="165" fontId="28" fillId="0" borderId="0" xfId="5" applyNumberFormat="1" applyFont="1" applyAlignment="1">
      <alignment horizontal="right"/>
    </xf>
    <xf numFmtId="165" fontId="37" fillId="0" borderId="0" xfId="5" applyNumberFormat="1" applyFont="1"/>
    <xf numFmtId="9" fontId="25" fillId="0" borderId="0" xfId="2" applyFont="1" applyFill="1" applyAlignment="1">
      <alignment horizontal="right"/>
    </xf>
    <xf numFmtId="165" fontId="26" fillId="0" borderId="0" xfId="5" applyNumberFormat="1" applyFont="1" applyAlignment="1">
      <alignment horizontal="right"/>
    </xf>
    <xf numFmtId="165" fontId="38" fillId="0" borderId="0" xfId="5" applyNumberFormat="1" applyFont="1" applyAlignment="1">
      <alignment horizontal="right"/>
    </xf>
    <xf numFmtId="165" fontId="39" fillId="0" borderId="0" xfId="5" applyNumberFormat="1" applyFont="1" applyAlignment="1">
      <alignment horizontal="right"/>
    </xf>
    <xf numFmtId="165" fontId="29" fillId="0" borderId="0" xfId="5" applyNumberFormat="1" applyFont="1" applyAlignment="1">
      <alignment horizontal="right"/>
    </xf>
    <xf numFmtId="9" fontId="38" fillId="0" borderId="0" xfId="2" applyFont="1" applyFill="1" applyAlignment="1">
      <alignment horizontal="right"/>
    </xf>
    <xf numFmtId="0" fontId="28" fillId="5" borderId="0" xfId="5" applyFont="1" applyFill="1"/>
    <xf numFmtId="0" fontId="25" fillId="5" borderId="0" xfId="5" applyFont="1" applyFill="1"/>
    <xf numFmtId="165" fontId="29" fillId="5" borderId="0" xfId="5" applyNumberFormat="1" applyFont="1" applyFill="1" applyAlignment="1">
      <alignment horizontal="right"/>
    </xf>
    <xf numFmtId="0" fontId="35" fillId="5" borderId="0" xfId="5" applyFont="1" applyFill="1"/>
    <xf numFmtId="165" fontId="26" fillId="5" borderId="0" xfId="5" applyNumberFormat="1" applyFont="1" applyFill="1" applyAlignment="1">
      <alignment horizontal="right"/>
    </xf>
    <xf numFmtId="9" fontId="38" fillId="5" borderId="0" xfId="2" applyFont="1" applyFill="1" applyAlignment="1">
      <alignment horizontal="right"/>
    </xf>
    <xf numFmtId="9" fontId="25" fillId="5" borderId="0" xfId="2" applyFont="1" applyFill="1" applyAlignment="1">
      <alignment horizontal="right"/>
    </xf>
    <xf numFmtId="164" fontId="28" fillId="0" borderId="0" xfId="5" applyNumberFormat="1" applyFont="1" applyAlignment="1">
      <alignment horizontal="right"/>
    </xf>
    <xf numFmtId="0" fontId="40" fillId="0" borderId="0" xfId="5" applyFont="1"/>
    <xf numFmtId="0" fontId="29" fillId="5" borderId="0" xfId="5" applyFont="1" applyFill="1"/>
    <xf numFmtId="0" fontId="38" fillId="5" borderId="0" xfId="5" applyFont="1" applyFill="1"/>
    <xf numFmtId="0" fontId="38" fillId="0" borderId="0" xfId="5" applyFont="1"/>
    <xf numFmtId="0" fontId="42" fillId="0" borderId="0" xfId="5" applyFont="1"/>
    <xf numFmtId="9" fontId="38" fillId="0" borderId="0" xfId="2" applyFont="1" applyAlignment="1">
      <alignment horizontal="right"/>
    </xf>
    <xf numFmtId="9" fontId="39" fillId="0" borderId="0" xfId="2" applyFont="1" applyAlignment="1">
      <alignment horizontal="right"/>
    </xf>
    <xf numFmtId="43" fontId="38" fillId="0" borderId="0" xfId="5" applyNumberFormat="1" applyFont="1" applyAlignment="1">
      <alignment horizontal="right"/>
    </xf>
    <xf numFmtId="43" fontId="38" fillId="0" borderId="0" xfId="5" applyNumberFormat="1" applyFont="1"/>
    <xf numFmtId="0" fontId="25" fillId="0" borderId="10" xfId="5" applyFont="1" applyBorder="1"/>
    <xf numFmtId="43" fontId="38" fillId="0" borderId="10" xfId="5" applyNumberFormat="1" applyFont="1" applyBorder="1" applyAlignment="1">
      <alignment horizontal="right"/>
    </xf>
    <xf numFmtId="0" fontId="41" fillId="0" borderId="0" xfId="5" applyFont="1"/>
    <xf numFmtId="9" fontId="38" fillId="0" borderId="0" xfId="2" applyFont="1" applyFill="1"/>
    <xf numFmtId="165" fontId="38" fillId="0" borderId="0" xfId="5" applyNumberFormat="1" applyFont="1"/>
    <xf numFmtId="9" fontId="39" fillId="0" borderId="0" xfId="2" applyFont="1" applyFill="1" applyAlignment="1">
      <alignment horizontal="right"/>
    </xf>
    <xf numFmtId="43" fontId="27" fillId="0" borderId="0" xfId="5" applyNumberFormat="1" applyFont="1" applyAlignment="1">
      <alignment horizontal="right"/>
    </xf>
    <xf numFmtId="165" fontId="43" fillId="0" borderId="0" xfId="5" applyNumberFormat="1" applyFont="1"/>
    <xf numFmtId="43" fontId="42" fillId="0" borderId="0" xfId="5" applyNumberFormat="1" applyFont="1" applyAlignment="1">
      <alignment horizontal="right"/>
    </xf>
    <xf numFmtId="165" fontId="42" fillId="0" borderId="0" xfId="5" applyNumberFormat="1" applyFont="1" applyAlignment="1">
      <alignment horizontal="right"/>
    </xf>
    <xf numFmtId="0" fontId="25" fillId="0" borderId="0" xfId="0" applyFont="1"/>
    <xf numFmtId="0" fontId="38" fillId="0" borderId="0" xfId="0" applyFont="1" applyAlignment="1">
      <alignment vertical="center"/>
    </xf>
    <xf numFmtId="0" fontId="28" fillId="0" borderId="0" xfId="0" applyFont="1"/>
    <xf numFmtId="37" fontId="28" fillId="0" borderId="0" xfId="5" applyNumberFormat="1" applyFont="1" applyAlignment="1">
      <alignment horizontal="right"/>
    </xf>
    <xf numFmtId="37" fontId="37" fillId="0" borderId="0" xfId="5" applyNumberFormat="1" applyFont="1"/>
    <xf numFmtId="37" fontId="25" fillId="0" borderId="0" xfId="5" applyNumberFormat="1" applyFont="1" applyAlignment="1">
      <alignment horizontal="right"/>
    </xf>
    <xf numFmtId="37" fontId="26" fillId="0" borderId="0" xfId="5" applyNumberFormat="1" applyFont="1"/>
    <xf numFmtId="0" fontId="27" fillId="0" borderId="0" xfId="0" applyFont="1"/>
    <xf numFmtId="41" fontId="27" fillId="0" borderId="0" xfId="5" applyNumberFormat="1" applyFont="1" applyAlignment="1">
      <alignment horizontal="right"/>
    </xf>
    <xf numFmtId="168" fontId="27" fillId="0" borderId="0" xfId="5" applyNumberFormat="1" applyFont="1" applyAlignment="1">
      <alignment horizontal="right"/>
    </xf>
    <xf numFmtId="41" fontId="27" fillId="0" borderId="0" xfId="5" applyNumberFormat="1" applyFont="1"/>
    <xf numFmtId="0" fontId="38" fillId="0" borderId="0" xfId="0" applyFont="1"/>
    <xf numFmtId="41" fontId="38" fillId="0" borderId="0" xfId="5" applyNumberFormat="1" applyFont="1" applyAlignment="1">
      <alignment horizontal="right"/>
    </xf>
    <xf numFmtId="0" fontId="29" fillId="0" borderId="0" xfId="0" applyFont="1" applyAlignment="1">
      <alignment vertical="center"/>
    </xf>
    <xf numFmtId="37" fontId="39" fillId="0" borderId="0" xfId="5" applyNumberFormat="1" applyFont="1" applyAlignment="1">
      <alignment horizontal="right"/>
    </xf>
    <xf numFmtId="37" fontId="36" fillId="0" borderId="0" xfId="5" applyNumberFormat="1" applyFont="1" applyAlignment="1">
      <alignment horizontal="right"/>
    </xf>
    <xf numFmtId="0" fontId="35" fillId="0" borderId="0" xfId="0" applyFont="1"/>
    <xf numFmtId="0" fontId="42" fillId="0" borderId="0" xfId="0" applyFont="1" applyAlignment="1">
      <alignment vertical="center"/>
    </xf>
    <xf numFmtId="37" fontId="35" fillId="0" borderId="0" xfId="5" applyNumberFormat="1" applyFont="1" applyAlignment="1">
      <alignment horizontal="right"/>
    </xf>
    <xf numFmtId="37" fontId="27" fillId="0" borderId="0" xfId="5" applyNumberFormat="1" applyFont="1" applyAlignment="1">
      <alignment horizontal="right"/>
    </xf>
    <xf numFmtId="37" fontId="43" fillId="0" borderId="0" xfId="5" applyNumberFormat="1" applyFont="1"/>
    <xf numFmtId="37" fontId="26" fillId="0" borderId="0" xfId="5" applyNumberFormat="1" applyFont="1" applyAlignment="1">
      <alignment horizontal="right"/>
    </xf>
    <xf numFmtId="0" fontId="25" fillId="0" borderId="0" xfId="5" applyFont="1" applyAlignment="1">
      <alignment horizontal="left" readingOrder="1"/>
    </xf>
    <xf numFmtId="0" fontId="44" fillId="0" borderId="0" xfId="5" applyFont="1"/>
    <xf numFmtId="37" fontId="34" fillId="0" borderId="0" xfId="5" applyNumberFormat="1" applyFont="1" applyAlignment="1">
      <alignment horizontal="right"/>
    </xf>
    <xf numFmtId="37" fontId="38" fillId="0" borderId="0" xfId="5" applyNumberFormat="1" applyFont="1" applyAlignment="1">
      <alignment horizontal="right"/>
    </xf>
    <xf numFmtId="168" fontId="25" fillId="0" borderId="0" xfId="0" applyNumberFormat="1" applyFont="1"/>
    <xf numFmtId="41" fontId="25" fillId="0" borderId="0" xfId="2" applyNumberFormat="1" applyFont="1" applyAlignment="1">
      <alignment horizontal="right"/>
    </xf>
    <xf numFmtId="41" fontId="45" fillId="0" borderId="0" xfId="0" applyNumberFormat="1" applyFont="1"/>
    <xf numFmtId="37" fontId="45" fillId="0" borderId="0" xfId="0" applyNumberFormat="1" applyFont="1"/>
    <xf numFmtId="37" fontId="39" fillId="0" borderId="0" xfId="0" applyNumberFormat="1" applyFont="1"/>
    <xf numFmtId="41" fontId="45" fillId="0" borderId="0" xfId="0" applyNumberFormat="1" applyFont="1" applyAlignment="1">
      <alignment horizontal="right" vertical="center"/>
    </xf>
    <xf numFmtId="169" fontId="45" fillId="0" borderId="0" xfId="0" applyNumberFormat="1" applyFont="1" applyAlignment="1">
      <alignment horizontal="right" vertical="center"/>
    </xf>
    <xf numFmtId="37" fontId="38" fillId="0" borderId="0" xfId="0" applyNumberFormat="1" applyFont="1"/>
    <xf numFmtId="170" fontId="27" fillId="0" borderId="0" xfId="2" applyNumberFormat="1" applyFont="1" applyFill="1" applyBorder="1" applyAlignment="1">
      <alignment horizontal="right"/>
    </xf>
    <xf numFmtId="41" fontId="46" fillId="0" borderId="0" xfId="0" applyNumberFormat="1" applyFont="1"/>
    <xf numFmtId="171" fontId="46" fillId="0" borderId="0" xfId="0" applyNumberFormat="1" applyFont="1"/>
    <xf numFmtId="41" fontId="36" fillId="0" borderId="0" xfId="0" applyNumberFormat="1" applyFont="1"/>
    <xf numFmtId="41" fontId="38" fillId="0" borderId="0" xfId="0" applyNumberFormat="1" applyFont="1"/>
    <xf numFmtId="165" fontId="36" fillId="0" borderId="0" xfId="2" applyNumberFormat="1" applyFont="1" applyAlignment="1">
      <alignment horizontal="right"/>
    </xf>
    <xf numFmtId="0" fontId="39" fillId="0" borderId="0" xfId="5" applyFont="1"/>
    <xf numFmtId="43" fontId="39" fillId="0" borderId="0" xfId="5" applyNumberFormat="1" applyFont="1" applyAlignment="1">
      <alignment horizontal="right"/>
    </xf>
    <xf numFmtId="43" fontId="25" fillId="0" borderId="0" xfId="1" applyFont="1" applyAlignment="1">
      <alignment horizontal="right"/>
    </xf>
    <xf numFmtId="166" fontId="26" fillId="0" borderId="0" xfId="5" applyNumberFormat="1" applyFont="1"/>
    <xf numFmtId="0" fontId="28" fillId="6" borderId="0" xfId="5" applyFont="1" applyFill="1"/>
    <xf numFmtId="165" fontId="29" fillId="6" borderId="0" xfId="5" applyNumberFormat="1" applyFont="1" applyFill="1" applyAlignment="1">
      <alignment horizontal="right"/>
    </xf>
    <xf numFmtId="165" fontId="37" fillId="0" borderId="0" xfId="5" applyNumberFormat="1" applyFont="1" applyAlignment="1">
      <alignment horizontal="right"/>
    </xf>
    <xf numFmtId="9" fontId="26" fillId="0" borderId="0" xfId="2" applyFont="1"/>
    <xf numFmtId="165" fontId="27" fillId="0" borderId="0" xfId="5" applyNumberFormat="1" applyFont="1" applyAlignment="1">
      <alignment horizontal="right"/>
    </xf>
    <xf numFmtId="172" fontId="27" fillId="0" borderId="0" xfId="5" applyNumberFormat="1" applyFont="1" applyAlignment="1">
      <alignment horizontal="right"/>
    </xf>
    <xf numFmtId="0" fontId="28" fillId="0" borderId="0" xfId="5" applyFont="1" applyAlignment="1">
      <alignment horizontal="right"/>
    </xf>
    <xf numFmtId="9" fontId="28" fillId="0" borderId="0" xfId="2" applyFont="1" applyAlignment="1">
      <alignment horizontal="right"/>
    </xf>
    <xf numFmtId="0" fontId="37" fillId="0" borderId="0" xfId="5" applyFont="1"/>
    <xf numFmtId="9" fontId="29" fillId="0" borderId="0" xfId="2" applyFont="1" applyAlignment="1">
      <alignment horizontal="right"/>
    </xf>
    <xf numFmtId="165" fontId="41" fillId="0" borderId="0" xfId="5" applyNumberFormat="1" applyFont="1" applyAlignment="1">
      <alignment horizontal="right"/>
    </xf>
    <xf numFmtId="9" fontId="39" fillId="0" borderId="0" xfId="5" applyNumberFormat="1" applyFont="1" applyAlignment="1">
      <alignment horizontal="right"/>
    </xf>
    <xf numFmtId="165" fontId="29" fillId="4" borderId="0" xfId="5" applyNumberFormat="1" applyFont="1" applyFill="1" applyAlignment="1">
      <alignment horizontal="right"/>
    </xf>
    <xf numFmtId="9" fontId="39" fillId="4" borderId="0" xfId="5" applyNumberFormat="1" applyFont="1" applyFill="1" applyAlignment="1">
      <alignment horizontal="right"/>
    </xf>
    <xf numFmtId="9" fontId="26" fillId="0" borderId="0" xfId="2" applyFont="1" applyAlignment="1">
      <alignment horizontal="right"/>
    </xf>
    <xf numFmtId="43" fontId="28" fillId="0" borderId="0" xfId="2" applyNumberFormat="1" applyFont="1" applyAlignment="1">
      <alignment horizontal="right"/>
    </xf>
    <xf numFmtId="0" fontId="28" fillId="3" borderId="0" xfId="5" applyFont="1" applyFill="1"/>
    <xf numFmtId="165" fontId="29" fillId="3" borderId="0" xfId="5" applyNumberFormat="1" applyFont="1" applyFill="1" applyAlignment="1">
      <alignment horizontal="right"/>
    </xf>
    <xf numFmtId="0" fontId="47" fillId="0" borderId="0" xfId="5" applyFont="1"/>
    <xf numFmtId="41" fontId="28" fillId="0" borderId="0" xfId="5" applyNumberFormat="1" applyFont="1" applyAlignment="1">
      <alignment horizontal="right"/>
    </xf>
    <xf numFmtId="41" fontId="26" fillId="0" borderId="0" xfId="5" applyNumberFormat="1" applyFont="1" applyAlignment="1">
      <alignment horizontal="right"/>
    </xf>
    <xf numFmtId="41" fontId="25" fillId="0" borderId="0" xfId="5" applyNumberFormat="1" applyFont="1" applyAlignment="1">
      <alignment horizontal="right"/>
    </xf>
    <xf numFmtId="0" fontId="37" fillId="0" borderId="0" xfId="5" applyFont="1" applyAlignment="1">
      <alignment horizontal="right"/>
    </xf>
    <xf numFmtId="173" fontId="37" fillId="0" borderId="0" xfId="5" applyNumberFormat="1" applyFont="1" applyAlignment="1">
      <alignment horizontal="right"/>
    </xf>
    <xf numFmtId="164" fontId="37" fillId="0" borderId="0" xfId="5" applyNumberFormat="1" applyFont="1" applyAlignment="1">
      <alignment horizontal="right"/>
    </xf>
    <xf numFmtId="165" fontId="25" fillId="5" borderId="0" xfId="5" applyNumberFormat="1" applyFont="1" applyFill="1" applyAlignment="1">
      <alignment horizontal="right"/>
    </xf>
    <xf numFmtId="0" fontId="28" fillId="7" borderId="0" xfId="5" applyFont="1" applyFill="1" applyAlignment="1">
      <alignment horizontal="left"/>
    </xf>
    <xf numFmtId="0" fontId="28" fillId="7" borderId="0" xfId="5" applyFont="1" applyFill="1"/>
    <xf numFmtId="0" fontId="25" fillId="7" borderId="0" xfId="5" applyFont="1" applyFill="1"/>
    <xf numFmtId="165" fontId="26" fillId="7" borderId="0" xfId="5" applyNumberFormat="1" applyFont="1" applyFill="1" applyAlignment="1">
      <alignment horizontal="right"/>
    </xf>
    <xf numFmtId="165" fontId="25" fillId="7" borderId="0" xfId="5" applyNumberFormat="1" applyFont="1" applyFill="1" applyAlignment="1">
      <alignment horizontal="right"/>
    </xf>
    <xf numFmtId="164" fontId="25" fillId="0" borderId="0" xfId="5" applyNumberFormat="1" applyFont="1" applyAlignment="1">
      <alignment horizontal="right"/>
    </xf>
    <xf numFmtId="174" fontId="28" fillId="0" borderId="0" xfId="5" applyNumberFormat="1" applyFont="1" applyAlignment="1">
      <alignment horizontal="right"/>
    </xf>
    <xf numFmtId="0" fontId="35" fillId="0" borderId="0" xfId="5" applyFont="1" applyAlignment="1">
      <alignment horizontal="left"/>
    </xf>
    <xf numFmtId="174" fontId="25" fillId="0" borderId="0" xfId="5" applyNumberFormat="1" applyFont="1" applyAlignment="1">
      <alignment horizontal="right"/>
    </xf>
    <xf numFmtId="165" fontId="39" fillId="4" borderId="0" xfId="5" applyNumberFormat="1" applyFont="1" applyFill="1" applyAlignment="1">
      <alignment horizontal="right"/>
    </xf>
    <xf numFmtId="0" fontId="35" fillId="0" borderId="0" xfId="5" applyFont="1" applyAlignment="1">
      <alignment horizontal="left" indent="1"/>
    </xf>
    <xf numFmtId="174" fontId="26" fillId="0" borderId="0" xfId="5" applyNumberFormat="1" applyFont="1" applyAlignment="1">
      <alignment horizontal="right"/>
    </xf>
    <xf numFmtId="0" fontId="25" fillId="7" borderId="0" xfId="5" applyFont="1" applyFill="1" applyAlignment="1">
      <alignment horizontal="right"/>
    </xf>
    <xf numFmtId="164" fontId="38" fillId="0" borderId="0" xfId="5" applyNumberFormat="1" applyFont="1"/>
    <xf numFmtId="41" fontId="29" fillId="0" borderId="0" xfId="5" applyNumberFormat="1" applyFont="1" applyAlignment="1">
      <alignment horizontal="right"/>
    </xf>
    <xf numFmtId="174" fontId="29" fillId="0" borderId="0" xfId="5" applyNumberFormat="1" applyFont="1" applyAlignment="1">
      <alignment horizontal="right"/>
    </xf>
    <xf numFmtId="174" fontId="38" fillId="0" borderId="0" xfId="5" applyNumberFormat="1" applyFont="1" applyAlignment="1">
      <alignment horizontal="right"/>
    </xf>
    <xf numFmtId="165" fontId="43" fillId="0" borderId="0" xfId="5" applyNumberFormat="1" applyFont="1" applyAlignment="1">
      <alignment horizontal="right"/>
    </xf>
    <xf numFmtId="9" fontId="27" fillId="0" borderId="0" xfId="2" applyFont="1" applyFill="1" applyAlignment="1">
      <alignment horizontal="right"/>
    </xf>
    <xf numFmtId="0" fontId="25" fillId="0" borderId="0" xfId="5" applyFont="1" applyAlignment="1">
      <alignment horizontal="left"/>
    </xf>
    <xf numFmtId="41" fontId="42" fillId="0" borderId="0" xfId="5" applyNumberFormat="1" applyFont="1" applyAlignment="1">
      <alignment horizontal="right"/>
    </xf>
    <xf numFmtId="9" fontId="27" fillId="0" borderId="0" xfId="2" applyFont="1" applyAlignment="1">
      <alignment horizontal="right"/>
    </xf>
    <xf numFmtId="0" fontId="28" fillId="8" borderId="0" xfId="5" applyFont="1" applyFill="1" applyAlignment="1">
      <alignment horizontal="left"/>
    </xf>
    <xf numFmtId="0" fontId="28" fillId="8" borderId="0" xfId="5" applyFont="1" applyFill="1"/>
    <xf numFmtId="0" fontId="28" fillId="9" borderId="0" xfId="5" applyFont="1" applyFill="1"/>
    <xf numFmtId="165" fontId="28" fillId="9" borderId="0" xfId="5" applyNumberFormat="1" applyFont="1" applyFill="1" applyAlignment="1">
      <alignment horizontal="right"/>
    </xf>
    <xf numFmtId="164" fontId="29" fillId="5" borderId="0" xfId="5" applyNumberFormat="1" applyFont="1" applyFill="1" applyAlignment="1">
      <alignment horizontal="right"/>
    </xf>
    <xf numFmtId="164" fontId="28" fillId="5" borderId="0" xfId="5" applyNumberFormat="1" applyFont="1" applyFill="1" applyAlignment="1">
      <alignment horizontal="right"/>
    </xf>
    <xf numFmtId="165" fontId="28" fillId="5" borderId="0" xfId="5" applyNumberFormat="1" applyFont="1" applyFill="1" applyAlignment="1">
      <alignment horizontal="right"/>
    </xf>
    <xf numFmtId="0" fontId="28" fillId="0" borderId="0" xfId="5" applyFont="1" applyAlignment="1">
      <alignment horizontal="left"/>
    </xf>
    <xf numFmtId="175" fontId="28" fillId="8" borderId="0" xfId="5" applyNumberFormat="1" applyFont="1" applyFill="1"/>
    <xf numFmtId="0" fontId="39" fillId="0" borderId="0" xfId="5" applyFont="1" applyAlignment="1">
      <alignment horizontal="right"/>
    </xf>
    <xf numFmtId="164" fontId="39" fillId="4" borderId="0" xfId="5" applyNumberFormat="1" applyFont="1" applyFill="1" applyAlignment="1">
      <alignment horizontal="right"/>
    </xf>
    <xf numFmtId="166" fontId="39" fillId="0" borderId="0" xfId="5" applyNumberFormat="1" applyFont="1" applyAlignment="1">
      <alignment horizontal="right"/>
    </xf>
    <xf numFmtId="0" fontId="38" fillId="0" borderId="0" xfId="5" applyFont="1" applyAlignment="1">
      <alignment horizontal="right"/>
    </xf>
    <xf numFmtId="0" fontId="27" fillId="0" borderId="0" xfId="5" applyFont="1" applyAlignment="1">
      <alignment horizontal="left"/>
    </xf>
    <xf numFmtId="0" fontId="33" fillId="0" borderId="0" xfId="5" applyFont="1" applyAlignment="1">
      <alignment vertical="center"/>
    </xf>
    <xf numFmtId="9" fontId="25" fillId="0" borderId="0" xfId="2" applyFont="1"/>
    <xf numFmtId="0" fontId="33" fillId="0" borderId="0" xfId="5" applyFont="1" applyAlignment="1">
      <alignment horizontal="right" vertical="center"/>
    </xf>
    <xf numFmtId="164" fontId="38" fillId="0" borderId="0" xfId="5" applyNumberFormat="1" applyFont="1" applyAlignment="1">
      <alignment horizontal="right"/>
    </xf>
    <xf numFmtId="9" fontId="38" fillId="0" borderId="0" xfId="2" applyFont="1" applyBorder="1" applyAlignment="1">
      <alignment horizontal="right"/>
    </xf>
    <xf numFmtId="9" fontId="25" fillId="0" borderId="0" xfId="2" applyFont="1" applyBorder="1" applyAlignment="1">
      <alignment horizontal="right"/>
    </xf>
    <xf numFmtId="0" fontId="48" fillId="0" borderId="0" xfId="0" applyFont="1"/>
    <xf numFmtId="0" fontId="49" fillId="0" borderId="0" xfId="0" applyFont="1"/>
    <xf numFmtId="3" fontId="49" fillId="0" borderId="0" xfId="0" applyNumberFormat="1" applyFont="1"/>
    <xf numFmtId="170" fontId="49" fillId="0" borderId="0" xfId="0" applyNumberFormat="1" applyFont="1"/>
    <xf numFmtId="3" fontId="49" fillId="0" borderId="0" xfId="2" applyNumberFormat="1" applyFont="1"/>
    <xf numFmtId="1" fontId="50" fillId="10" borderId="0" xfId="0" applyNumberFormat="1" applyFont="1" applyFill="1" applyAlignment="1">
      <alignment horizontal="left" vertical="center"/>
    </xf>
    <xf numFmtId="1" fontId="50" fillId="10" borderId="0" xfId="0" applyNumberFormat="1" applyFont="1" applyFill="1" applyAlignment="1">
      <alignment horizontal="right" vertical="center"/>
    </xf>
    <xf numFmtId="167" fontId="50" fillId="10" borderId="0" xfId="0" applyNumberFormat="1" applyFont="1" applyFill="1" applyAlignment="1">
      <alignment horizontal="right" vertical="center"/>
    </xf>
    <xf numFmtId="0" fontId="51" fillId="0" borderId="0" xfId="0" applyFont="1"/>
    <xf numFmtId="3" fontId="51" fillId="0" borderId="0" xfId="0" applyNumberFormat="1" applyFont="1"/>
    <xf numFmtId="0" fontId="52" fillId="0" borderId="0" xfId="0" applyFont="1" applyAlignment="1">
      <alignment horizontal="left" indent="2"/>
    </xf>
    <xf numFmtId="9" fontId="52" fillId="0" borderId="0" xfId="0" applyNumberFormat="1" applyFont="1"/>
    <xf numFmtId="9" fontId="53" fillId="0" borderId="0" xfId="0" applyNumberFormat="1" applyFont="1"/>
    <xf numFmtId="170" fontId="52" fillId="0" borderId="0" xfId="2" applyNumberFormat="1" applyFont="1"/>
    <xf numFmtId="170" fontId="52" fillId="11" borderId="0" xfId="2" applyNumberFormat="1" applyFont="1" applyFill="1"/>
    <xf numFmtId="0" fontId="14" fillId="0" borderId="0" xfId="0" applyFont="1" applyAlignment="1">
      <alignment horizontal="left"/>
    </xf>
    <xf numFmtId="9" fontId="14" fillId="0" borderId="0" xfId="0" applyNumberFormat="1" applyFont="1"/>
    <xf numFmtId="170" fontId="14" fillId="0" borderId="0" xfId="2" applyNumberFormat="1" applyFont="1"/>
    <xf numFmtId="170" fontId="4" fillId="0" borderId="0" xfId="2" applyNumberFormat="1" applyFont="1"/>
    <xf numFmtId="0" fontId="14" fillId="0" borderId="0" xfId="0" applyFont="1"/>
    <xf numFmtId="0" fontId="52" fillId="0" borderId="0" xfId="0" applyFont="1" applyAlignment="1">
      <alignment horizontal="left"/>
    </xf>
    <xf numFmtId="9" fontId="52" fillId="0" borderId="0" xfId="2" applyFont="1"/>
    <xf numFmtId="165" fontId="51" fillId="0" borderId="0" xfId="1" applyNumberFormat="1" applyFont="1" applyFill="1" applyBorder="1"/>
    <xf numFmtId="0" fontId="52" fillId="0" borderId="0" xfId="0" applyFont="1"/>
    <xf numFmtId="9" fontId="53" fillId="0" borderId="0" xfId="2" applyFont="1"/>
    <xf numFmtId="9" fontId="4" fillId="0" borderId="0" xfId="2" applyFont="1"/>
    <xf numFmtId="165" fontId="52" fillId="0" borderId="0" xfId="1" applyNumberFormat="1" applyFont="1" applyFill="1" applyBorder="1"/>
    <xf numFmtId="165" fontId="52" fillId="0" borderId="0" xfId="0" applyNumberFormat="1" applyFont="1"/>
    <xf numFmtId="165" fontId="51" fillId="0" borderId="0" xfId="0" applyNumberFormat="1" applyFont="1"/>
    <xf numFmtId="9" fontId="51" fillId="0" borderId="0" xfId="0" applyNumberFormat="1" applyFont="1"/>
    <xf numFmtId="2" fontId="52" fillId="0" borderId="0" xfId="2" applyNumberFormat="1" applyFont="1" applyFill="1"/>
    <xf numFmtId="43" fontId="52" fillId="0" borderId="0" xfId="0" applyNumberFormat="1" applyFont="1"/>
    <xf numFmtId="0" fontId="54" fillId="10" borderId="0" xfId="0" applyFont="1" applyFill="1"/>
    <xf numFmtId="0" fontId="50" fillId="10" borderId="0" xfId="0" applyFont="1" applyFill="1" applyAlignment="1">
      <alignment horizontal="right" vertical="center"/>
    </xf>
    <xf numFmtId="0" fontId="50" fillId="0" borderId="0" xfId="0" applyFont="1" applyAlignment="1">
      <alignment horizontal="right" vertical="center"/>
    </xf>
    <xf numFmtId="165" fontId="52" fillId="0" borderId="0" xfId="1" applyNumberFormat="1" applyFont="1" applyFill="1" applyBorder="1" applyAlignment="1">
      <alignment horizontal="right"/>
    </xf>
    <xf numFmtId="43" fontId="49" fillId="0" borderId="0" xfId="0" applyNumberFormat="1" applyFont="1"/>
    <xf numFmtId="165" fontId="52" fillId="0" borderId="0" xfId="0" applyNumberFormat="1" applyFont="1" applyAlignment="1">
      <alignment horizontal="right"/>
    </xf>
    <xf numFmtId="0" fontId="52" fillId="0" borderId="0" xfId="0" applyFont="1" applyAlignment="1">
      <alignment horizontal="left" indent="1"/>
    </xf>
    <xf numFmtId="9" fontId="52" fillId="0" borderId="0" xfId="2" applyFont="1" applyAlignment="1">
      <alignment horizontal="right"/>
    </xf>
    <xf numFmtId="37" fontId="52" fillId="0" borderId="0" xfId="0" applyNumberFormat="1" applyFont="1" applyAlignment="1">
      <alignment horizontal="right"/>
    </xf>
    <xf numFmtId="0" fontId="55" fillId="0" borderId="0" xfId="0" applyFont="1"/>
    <xf numFmtId="9" fontId="49" fillId="0" borderId="0" xfId="2" applyFont="1"/>
    <xf numFmtId="9" fontId="52" fillId="0" borderId="0" xfId="2" applyFont="1" applyFill="1" applyBorder="1" applyAlignment="1">
      <alignment horizontal="right"/>
    </xf>
    <xf numFmtId="165" fontId="50" fillId="10" borderId="13" xfId="6" applyNumberFormat="1" applyFont="1" applyFill="1" applyBorder="1" applyAlignment="1">
      <alignment horizontal="left" vertical="center"/>
    </xf>
    <xf numFmtId="0" fontId="50" fillId="10" borderId="14" xfId="0" applyFont="1" applyFill="1" applyBorder="1" applyAlignment="1">
      <alignment horizontal="right" vertical="center"/>
    </xf>
    <xf numFmtId="0" fontId="9" fillId="0" borderId="0" xfId="7" applyFont="1" applyAlignment="1">
      <alignment horizontal="left" vertical="center"/>
    </xf>
    <xf numFmtId="0" fontId="4" fillId="0" borderId="0" xfId="7" applyAlignment="1">
      <alignment horizontal="left" vertical="center"/>
    </xf>
    <xf numFmtId="170" fontId="53" fillId="0" borderId="0" xfId="8" applyNumberFormat="1" applyFont="1" applyFill="1" applyBorder="1" applyAlignment="1">
      <alignment vertical="center"/>
    </xf>
    <xf numFmtId="0" fontId="4" fillId="0" borderId="15" xfId="7" applyBorder="1" applyAlignment="1">
      <alignment horizontal="left" vertical="center"/>
    </xf>
    <xf numFmtId="164" fontId="53" fillId="0" borderId="15" xfId="9" applyNumberFormat="1" applyFont="1" applyFill="1" applyBorder="1" applyAlignment="1">
      <alignment vertical="center"/>
    </xf>
    <xf numFmtId="164" fontId="53" fillId="0" borderId="0" xfId="9" applyNumberFormat="1" applyFont="1" applyFill="1" applyBorder="1" applyAlignment="1">
      <alignment vertical="center"/>
    </xf>
    <xf numFmtId="9" fontId="4" fillId="0" borderId="0" xfId="8" applyFont="1" applyFill="1" applyBorder="1" applyAlignment="1">
      <alignment vertical="center"/>
    </xf>
    <xf numFmtId="0" fontId="4" fillId="0" borderId="0" xfId="7" applyAlignment="1">
      <alignment vertical="center"/>
    </xf>
    <xf numFmtId="170" fontId="4" fillId="0" borderId="0" xfId="8" applyNumberFormat="1" applyFont="1" applyFill="1" applyBorder="1" applyAlignment="1">
      <alignment vertical="center"/>
    </xf>
    <xf numFmtId="170" fontId="53" fillId="0" borderId="15" xfId="8" applyNumberFormat="1" applyFont="1" applyFill="1" applyBorder="1" applyAlignment="1">
      <alignment vertical="center"/>
    </xf>
    <xf numFmtId="170" fontId="4" fillId="0" borderId="15" xfId="8" applyNumberFormat="1" applyFont="1" applyFill="1" applyBorder="1" applyAlignment="1">
      <alignment vertical="center"/>
    </xf>
    <xf numFmtId="10" fontId="52" fillId="0" borderId="0" xfId="0" applyNumberFormat="1" applyFont="1"/>
    <xf numFmtId="0" fontId="9" fillId="12" borderId="0" xfId="7" applyFont="1" applyFill="1" applyAlignment="1">
      <alignment horizontal="left" vertical="center"/>
    </xf>
    <xf numFmtId="9" fontId="51" fillId="12" borderId="0" xfId="2" applyFont="1" applyFill="1" applyBorder="1" applyAlignment="1">
      <alignment vertical="center"/>
    </xf>
    <xf numFmtId="9" fontId="51" fillId="0" borderId="0" xfId="2" applyFont="1" applyFill="1" applyBorder="1" applyAlignment="1">
      <alignment vertical="center"/>
    </xf>
    <xf numFmtId="9" fontId="53" fillId="0" borderId="0" xfId="8" applyFont="1" applyFill="1" applyBorder="1" applyAlignment="1">
      <alignment vertical="center"/>
    </xf>
    <xf numFmtId="165" fontId="4" fillId="0" borderId="15" xfId="9" applyNumberFormat="1" applyFont="1" applyFill="1" applyBorder="1" applyAlignment="1">
      <alignment vertical="center"/>
    </xf>
    <xf numFmtId="165" fontId="4" fillId="0" borderId="0" xfId="9" applyNumberFormat="1" applyFont="1" applyFill="1" applyBorder="1" applyAlignment="1">
      <alignment vertical="center"/>
    </xf>
    <xf numFmtId="0" fontId="52" fillId="13" borderId="0" xfId="0" applyFont="1" applyFill="1"/>
    <xf numFmtId="0" fontId="21" fillId="13" borderId="0" xfId="0" applyFont="1" applyFill="1"/>
    <xf numFmtId="0" fontId="21" fillId="0" borderId="0" xfId="0" applyFont="1"/>
    <xf numFmtId="2" fontId="21" fillId="13" borderId="0" xfId="0" applyNumberFormat="1" applyFont="1" applyFill="1"/>
    <xf numFmtId="3" fontId="57" fillId="0" borderId="0" xfId="0" applyNumberFormat="1" applyFont="1"/>
    <xf numFmtId="170" fontId="52" fillId="4" borderId="0" xfId="2" applyNumberFormat="1" applyFont="1" applyFill="1"/>
    <xf numFmtId="3" fontId="52" fillId="0" borderId="0" xfId="0" applyNumberFormat="1" applyFont="1"/>
    <xf numFmtId="165" fontId="52" fillId="0" borderId="0" xfId="2" applyNumberFormat="1" applyFont="1"/>
    <xf numFmtId="165" fontId="49" fillId="0" borderId="0" xfId="0" applyNumberFormat="1" applyFont="1"/>
    <xf numFmtId="0" fontId="58" fillId="0" borderId="0" xfId="0" applyFont="1"/>
    <xf numFmtId="165" fontId="53" fillId="0" borderId="0" xfId="0" applyNumberFormat="1" applyFont="1"/>
    <xf numFmtId="0" fontId="49" fillId="0" borderId="0" xfId="0" applyFont="1" applyAlignment="1">
      <alignment vertical="center"/>
    </xf>
    <xf numFmtId="0" fontId="49" fillId="14" borderId="0" xfId="0" applyFont="1" applyFill="1" applyAlignment="1">
      <alignment vertical="center"/>
    </xf>
    <xf numFmtId="0" fontId="13" fillId="15" borderId="16" xfId="0" applyFont="1" applyFill="1" applyBorder="1" applyAlignment="1">
      <alignment vertical="center" wrapText="1"/>
    </xf>
    <xf numFmtId="0" fontId="48" fillId="0" borderId="0" xfId="0" applyFont="1" applyAlignment="1">
      <alignment horizontal="center" vertical="center"/>
    </xf>
    <xf numFmtId="0" fontId="9" fillId="16" borderId="16" xfId="0" applyFont="1" applyFill="1" applyBorder="1" applyAlignment="1">
      <alignment horizontal="center" vertical="center" wrapText="1"/>
    </xf>
    <xf numFmtId="0" fontId="13" fillId="17" borderId="16" xfId="0" applyFont="1" applyFill="1" applyBorder="1" applyAlignment="1">
      <alignment horizontal="center" vertical="center" wrapText="1"/>
    </xf>
    <xf numFmtId="0" fontId="48" fillId="14" borderId="0" xfId="0" applyFont="1" applyFill="1" applyAlignment="1">
      <alignment horizontal="center" vertical="center"/>
    </xf>
    <xf numFmtId="0" fontId="9" fillId="18" borderId="16" xfId="0" applyFont="1" applyFill="1" applyBorder="1" applyAlignment="1">
      <alignment horizontal="center" vertical="center" wrapText="1"/>
    </xf>
    <xf numFmtId="0" fontId="49" fillId="0" borderId="17" xfId="0" applyFont="1" applyBorder="1" applyAlignment="1">
      <alignment vertical="center"/>
    </xf>
    <xf numFmtId="0" fontId="9" fillId="0" borderId="17" xfId="0" applyFont="1" applyBorder="1" applyAlignment="1">
      <alignment horizontal="center" vertical="center"/>
    </xf>
    <xf numFmtId="0" fontId="48" fillId="0" borderId="17" xfId="0" applyFont="1" applyBorder="1" applyAlignment="1">
      <alignment horizontal="left" vertical="center" wrapText="1" indent="1"/>
    </xf>
    <xf numFmtId="0" fontId="49" fillId="0" borderId="0" xfId="0" applyFont="1" applyAlignment="1">
      <alignment horizontal="center" vertical="center"/>
    </xf>
    <xf numFmtId="0" fontId="49" fillId="0" borderId="17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15" borderId="18" xfId="0" applyFont="1" applyFill="1" applyBorder="1" applyAlignment="1">
      <alignment vertical="center" wrapText="1"/>
    </xf>
    <xf numFmtId="1" fontId="9" fillId="16" borderId="18" xfId="0" applyNumberFormat="1" applyFont="1" applyFill="1" applyBorder="1" applyAlignment="1">
      <alignment horizontal="center" vertical="center"/>
    </xf>
    <xf numFmtId="1" fontId="13" fillId="18" borderId="18" xfId="0" applyNumberFormat="1" applyFont="1" applyFill="1" applyBorder="1" applyAlignment="1">
      <alignment horizontal="center" vertical="center"/>
    </xf>
    <xf numFmtId="1" fontId="13" fillId="19" borderId="18" xfId="0" applyNumberFormat="1" applyFont="1" applyFill="1" applyBorder="1" applyAlignment="1">
      <alignment horizontal="center" vertical="center"/>
    </xf>
    <xf numFmtId="0" fontId="13" fillId="15" borderId="0" xfId="0" applyFont="1" applyFill="1" applyAlignment="1">
      <alignment vertical="center" wrapText="1"/>
    </xf>
    <xf numFmtId="1" fontId="9" fillId="16" borderId="0" xfId="0" applyNumberFormat="1" applyFont="1" applyFill="1" applyAlignment="1">
      <alignment horizontal="center" vertical="center"/>
    </xf>
    <xf numFmtId="1" fontId="13" fillId="18" borderId="0" xfId="0" applyNumberFormat="1" applyFont="1" applyFill="1" applyAlignment="1">
      <alignment horizontal="center" vertical="center"/>
    </xf>
    <xf numFmtId="1" fontId="13" fillId="19" borderId="0" xfId="0" applyNumberFormat="1" applyFont="1" applyFill="1" applyAlignment="1">
      <alignment horizontal="center" vertical="center"/>
    </xf>
    <xf numFmtId="9" fontId="9" fillId="16" borderId="0" xfId="2" applyFont="1" applyFill="1" applyAlignment="1">
      <alignment horizontal="center" vertical="center"/>
    </xf>
    <xf numFmtId="9" fontId="49" fillId="0" borderId="0" xfId="2" applyFont="1" applyAlignment="1">
      <alignment vertical="center"/>
    </xf>
    <xf numFmtId="9" fontId="13" fillId="18" borderId="0" xfId="2" applyFont="1" applyFill="1" applyAlignment="1">
      <alignment horizontal="center" vertical="center"/>
    </xf>
    <xf numFmtId="9" fontId="49" fillId="14" borderId="0" xfId="2" applyFont="1" applyFill="1" applyAlignment="1">
      <alignment vertical="center"/>
    </xf>
    <xf numFmtId="9" fontId="13" fillId="19" borderId="0" xfId="2" applyFont="1" applyFill="1" applyAlignment="1">
      <alignment horizontal="center" vertical="center"/>
    </xf>
    <xf numFmtId="1" fontId="49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9" fontId="49" fillId="0" borderId="0" xfId="0" applyNumberFormat="1" applyFont="1" applyAlignment="1">
      <alignment vertical="center"/>
    </xf>
    <xf numFmtId="1" fontId="53" fillId="0" borderId="0" xfId="0" applyNumberFormat="1" applyFont="1" applyAlignment="1">
      <alignment horizontal="right" vertical="center"/>
    </xf>
    <xf numFmtId="0" fontId="49" fillId="0" borderId="0" xfId="0" applyFont="1" applyAlignment="1">
      <alignment horizontal="right" vertical="center"/>
    </xf>
    <xf numFmtId="9" fontId="49" fillId="0" borderId="0" xfId="0" applyNumberFormat="1" applyFont="1" applyAlignment="1">
      <alignment horizontal="right" vertical="center"/>
    </xf>
    <xf numFmtId="0" fontId="49" fillId="14" borderId="0" xfId="0" applyFont="1" applyFill="1" applyAlignment="1">
      <alignment horizontal="right" vertical="center"/>
    </xf>
    <xf numFmtId="1" fontId="49" fillId="4" borderId="0" xfId="0" applyNumberFormat="1" applyFont="1" applyFill="1" applyAlignment="1">
      <alignment vertical="center"/>
    </xf>
    <xf numFmtId="2" fontId="49" fillId="0" borderId="0" xfId="0" applyNumberFormat="1" applyFont="1" applyAlignment="1">
      <alignment vertical="center"/>
    </xf>
    <xf numFmtId="0" fontId="55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9" fontId="39" fillId="0" borderId="0" xfId="0" applyNumberFormat="1" applyFont="1"/>
    <xf numFmtId="9" fontId="28" fillId="0" borderId="0" xfId="2" applyFont="1" applyFill="1" applyAlignment="1">
      <alignment horizontal="right"/>
    </xf>
    <xf numFmtId="9" fontId="30" fillId="0" borderId="0" xfId="2" applyFont="1" applyFill="1" applyAlignment="1">
      <alignment horizontal="right"/>
    </xf>
    <xf numFmtId="9" fontId="29" fillId="0" borderId="0" xfId="2" applyFont="1" applyFill="1" applyAlignment="1">
      <alignment horizontal="right"/>
    </xf>
    <xf numFmtId="43" fontId="25" fillId="0" borderId="0" xfId="5" applyNumberFormat="1" applyFont="1" applyAlignment="1">
      <alignment horizontal="right"/>
    </xf>
    <xf numFmtId="9" fontId="35" fillId="0" borderId="0" xfId="2" applyFont="1" applyFill="1" applyAlignment="1">
      <alignment horizontal="right"/>
    </xf>
    <xf numFmtId="165" fontId="35" fillId="0" borderId="0" xfId="5" applyNumberFormat="1" applyFont="1" applyAlignment="1">
      <alignment horizontal="right"/>
    </xf>
    <xf numFmtId="9" fontId="42" fillId="0" borderId="0" xfId="2" applyFont="1" applyFill="1" applyAlignment="1">
      <alignment horizontal="right"/>
    </xf>
    <xf numFmtId="14" fontId="3" fillId="0" borderId="0" xfId="0" applyNumberFormat="1" applyFont="1" applyAlignment="1">
      <alignment readingOrder="1"/>
    </xf>
    <xf numFmtId="0" fontId="4" fillId="0" borderId="0" xfId="0" applyFont="1"/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1" fillId="0" borderId="12" xfId="0" applyFont="1" applyBorder="1" applyAlignment="1">
      <alignment horizontal="center"/>
    </xf>
  </cellXfs>
  <cellStyles count="10">
    <cellStyle name="Comma" xfId="1" builtinId="3"/>
    <cellStyle name="Comma 2" xfId="6" xr:uid="{3F42AC39-E17F-43BC-B133-6A1456B73AFE}"/>
    <cellStyle name="Comma 20" xfId="9" xr:uid="{39841623-BD52-4BC9-B809-7ACAC10B24DD}"/>
    <cellStyle name="Hyperlink" xfId="3" builtinId="8"/>
    <cellStyle name="Normal" xfId="0" builtinId="0"/>
    <cellStyle name="Normal 2" xfId="5" xr:uid="{EBBD3A35-93BE-4DEE-8D5F-C09D8AF540C4}"/>
    <cellStyle name="Normal_Standard Template_reduced" xfId="7" xr:uid="{CBC204D7-B32F-481D-A366-9690E52F24E3}"/>
    <cellStyle name="Percent" xfId="2" builtinId="5"/>
    <cellStyle name="Percent 12" xfId="4" xr:uid="{BF8D7374-01F7-4F4E-A008-6B2A2C6B8D1B}"/>
    <cellStyle name="Percent 2 3" xfId="8" xr:uid="{A17CA003-4533-4094-8776-4CA6F75E82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9525</xdr:colOff>
      <xdr:row>0</xdr:row>
      <xdr:rowOff>9525</xdr:rowOff>
    </xdr:to>
    <xdr:pic>
      <xdr:nvPicPr>
        <xdr:cNvPr id="2" name="TrinStgClass1" hidden="1">
          <a:extLst>
            <a:ext uri="{FF2B5EF4-FFF2-40B4-BE49-F238E27FC236}">
              <a16:creationId xmlns:a16="http://schemas.microsoft.com/office/drawing/2014/main" id="{414E211E-9FE3-452B-B7E6-D22AC450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9525" cy="9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1</xdr:col>
      <xdr:colOff>19050</xdr:colOff>
      <xdr:row>1</xdr:row>
      <xdr:rowOff>57150</xdr:rowOff>
    </xdr:from>
    <xdr:to>
      <xdr:col>1</xdr:col>
      <xdr:colOff>609600</xdr:colOff>
      <xdr:row>6</xdr:row>
      <xdr:rowOff>56029</xdr:rowOff>
    </xdr:to>
    <xdr:pic>
      <xdr:nvPicPr>
        <xdr:cNvPr id="3" name="Picture 41">
          <a:extLst>
            <a:ext uri="{FF2B5EF4-FFF2-40B4-BE49-F238E27FC236}">
              <a16:creationId xmlns:a16="http://schemas.microsoft.com/office/drawing/2014/main" id="{54F20F5B-E565-49CF-B30F-C5E1163B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238125"/>
          <a:ext cx="590550" cy="903754"/>
        </a:xfrm>
        <a:prstGeom prst="rect">
          <a:avLst/>
        </a:prstGeom>
        <a:noFill/>
      </xdr:spPr>
    </xdr:pic>
    <xdr:clientData/>
  </xdr:twoCellAnchor>
  <xdr:twoCellAnchor>
    <xdr:from>
      <xdr:col>1</xdr:col>
      <xdr:colOff>1681</xdr:colOff>
      <xdr:row>1</xdr:row>
      <xdr:rowOff>43143</xdr:rowOff>
    </xdr:from>
    <xdr:to>
      <xdr:col>14</xdr:col>
      <xdr:colOff>763681</xdr:colOff>
      <xdr:row>6</xdr:row>
      <xdr:rowOff>14568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4ECCEA8E-613F-424B-A73B-8EED88749014}"/>
            </a:ext>
          </a:extLst>
        </xdr:cNvPr>
        <xdr:cNvSpPr>
          <a:spLocks noChangeArrowheads="1"/>
        </xdr:cNvSpPr>
      </xdr:nvSpPr>
      <xdr:spPr bwMode="auto">
        <a:xfrm>
          <a:off x="249331" y="224118"/>
          <a:ext cx="11601450" cy="876300"/>
        </a:xfrm>
        <a:prstGeom prst="rect">
          <a:avLst/>
        </a:prstGeom>
        <a:solidFill>
          <a:schemeClr val="accent1"/>
        </a:solidFill>
        <a:ln w="22225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en-US" sz="2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</a:t>
          </a:r>
          <a:r>
            <a:rPr lang="en-US" sz="2000" b="0" i="0" u="none" strike="noStrike" baseline="0">
              <a:solidFill>
                <a:schemeClr val="bg1"/>
              </a:solidFill>
              <a:latin typeface="Arial"/>
              <a:cs typeface="Arial"/>
            </a:rPr>
            <a:t>Goldman Sachs Research:  MiniMax</a:t>
          </a:r>
        </a:p>
      </xdr:txBody>
    </xdr:sp>
    <xdr:clientData fLocksWithSheet="0"/>
  </xdr:twoCellAnchor>
  <xdr:twoCellAnchor editAs="oneCell">
    <xdr:from>
      <xdr:col>1</xdr:col>
      <xdr:colOff>70036</xdr:colOff>
      <xdr:row>1</xdr:row>
      <xdr:rowOff>130549</xdr:rowOff>
    </xdr:from>
    <xdr:to>
      <xdr:col>1</xdr:col>
      <xdr:colOff>845343</xdr:colOff>
      <xdr:row>5</xdr:row>
      <xdr:rowOff>131698</xdr:rowOff>
    </xdr:to>
    <xdr:pic>
      <xdr:nvPicPr>
        <xdr:cNvPr id="5" name="Picture 41">
          <a:extLst>
            <a:ext uri="{FF2B5EF4-FFF2-40B4-BE49-F238E27FC236}">
              <a16:creationId xmlns:a16="http://schemas.microsoft.com/office/drawing/2014/main" id="{CDBD8C96-5F23-4336-AD7D-E790ABA21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17686" y="311524"/>
          <a:ext cx="775307" cy="725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0</xdr:row>
      <xdr:rowOff>0</xdr:rowOff>
    </xdr:from>
    <xdr:ext cx="0" cy="0"/>
    <xdr:sp macro="" textlink="">
      <xdr:nvSpPr>
        <xdr:cNvPr id="6" name="worksheetKey" descr="{&quot;key&quot;:&quot;worksheetKey&quot;,&quot;value&quot;:&quot;5c09d5f9-8d85-4613-a3f1-020d5506851a&quot;}" hidden="1">
          <a:extLst>
            <a:ext uri="{FF2B5EF4-FFF2-40B4-BE49-F238E27FC236}">
              <a16:creationId xmlns:a16="http://schemas.microsoft.com/office/drawing/2014/main" id="{F66BE1B9-40D7-419F-AC4F-B928C713224B}"/>
            </a:ext>
          </a:extLst>
        </xdr:cNvPr>
        <xdr:cNvSpPr txBox="1"/>
      </xdr:nvSpPr>
      <xdr:spPr>
        <a:xfrm>
          <a:off x="0" y="0"/>
          <a:ext cx="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GIR Exhibits">
      <a:dk1>
        <a:srgbClr val="000000"/>
      </a:dk1>
      <a:lt1>
        <a:sysClr val="window" lastClr="FFFFFF"/>
      </a:lt1>
      <a:dk2>
        <a:srgbClr val="BE3232"/>
      </a:dk2>
      <a:lt2>
        <a:srgbClr val="F67F26"/>
      </a:lt2>
      <a:accent1>
        <a:srgbClr val="00355F"/>
      </a:accent1>
      <a:accent2>
        <a:srgbClr val="ACD4F1"/>
      </a:accent2>
      <a:accent3>
        <a:srgbClr val="A5A5A5"/>
      </a:accent3>
      <a:accent4>
        <a:srgbClr val="7399C6"/>
      </a:accent4>
      <a:accent5>
        <a:srgbClr val="078549"/>
      </a:accent5>
      <a:accent6>
        <a:srgbClr val="8BC346"/>
      </a:accent6>
      <a:hlink>
        <a:srgbClr val="7399C6"/>
      </a:hlink>
      <a:folHlink>
        <a:srgbClr val="A5A5A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nald.keung@gs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0E32C-BC35-4C7A-B73E-B994147F518F}">
  <sheetPr>
    <pageSetUpPr autoPageBreaks="0"/>
  </sheetPr>
  <dimension ref="A1:BN29"/>
  <sheetViews>
    <sheetView showGridLines="0" tabSelected="1" zoomScaleNormal="100" workbookViewId="0">
      <selection sqref="A1:B1"/>
    </sheetView>
  </sheetViews>
  <sheetFormatPr defaultColWidth="10.28515625" defaultRowHeight="14.25"/>
  <cols>
    <col min="1" max="1" width="3.7109375" style="2" customWidth="1"/>
    <col min="2" max="5" width="13.42578125" style="2" customWidth="1"/>
    <col min="6" max="6" width="7.42578125" style="2" customWidth="1"/>
    <col min="7" max="10" width="13.42578125" style="2" customWidth="1"/>
    <col min="11" max="11" width="7.42578125" style="2" customWidth="1"/>
    <col min="12" max="15" width="13.42578125" style="2" customWidth="1"/>
    <col min="16" max="16384" width="10.28515625" style="2"/>
  </cols>
  <sheetData>
    <row r="1" spans="1:15">
      <c r="A1" s="333"/>
      <c r="B1" s="33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>
      <c r="A8" s="1"/>
      <c r="B8" s="3"/>
      <c r="C8" s="1"/>
      <c r="D8" s="1"/>
      <c r="E8" s="4"/>
      <c r="F8" s="4"/>
      <c r="G8" s="4"/>
      <c r="H8" s="1"/>
      <c r="I8" s="5"/>
      <c r="J8" s="5"/>
      <c r="K8" s="5"/>
      <c r="L8" s="1"/>
      <c r="M8" s="1"/>
      <c r="N8" s="1"/>
      <c r="O8" s="1"/>
    </row>
    <row r="9" spans="1:15" ht="15.75">
      <c r="A9" s="1"/>
      <c r="B9" s="6" t="s">
        <v>0</v>
      </c>
      <c r="C9" s="1"/>
      <c r="D9" s="7"/>
      <c r="E9" s="1"/>
      <c r="F9" s="8"/>
      <c r="G9" s="8"/>
      <c r="H9" s="8"/>
      <c r="I9" s="1"/>
      <c r="J9" s="8"/>
      <c r="K9" s="8"/>
      <c r="L9" s="8"/>
      <c r="M9" s="8"/>
      <c r="N9" s="8"/>
      <c r="O9" s="1"/>
    </row>
    <row r="10" spans="1:15">
      <c r="A10" s="1"/>
      <c r="B10" s="9" t="s">
        <v>1</v>
      </c>
      <c r="C10" s="10"/>
      <c r="D10" s="8"/>
      <c r="E10" s="10"/>
      <c r="F10" s="10"/>
      <c r="G10" s="10"/>
      <c r="H10" s="10"/>
      <c r="I10" s="8"/>
      <c r="J10" s="10"/>
      <c r="K10" s="10"/>
      <c r="L10" s="9"/>
      <c r="M10" s="11"/>
      <c r="N10" s="11"/>
      <c r="O10" s="1"/>
    </row>
    <row r="11" spans="1:15">
      <c r="A11" s="1"/>
      <c r="B11" s="12" t="s">
        <v>2</v>
      </c>
      <c r="C11" s="1"/>
      <c r="D11" s="1"/>
      <c r="E11" s="1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>
      <c r="A12" s="1"/>
      <c r="B12" s="8" t="s">
        <v>3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>
      <c r="A14" s="1"/>
      <c r="B14" s="13" t="s">
        <v>4</v>
      </c>
      <c r="C14" s="14"/>
      <c r="D14" s="15"/>
      <c r="E14" s="16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>
      <c r="A15" s="1"/>
      <c r="B15" s="17" t="s">
        <v>5</v>
      </c>
      <c r="C15" s="18"/>
      <c r="D15" s="19"/>
      <c r="E15" s="20" t="s">
        <v>6</v>
      </c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>
      <c r="A16" s="1"/>
      <c r="B16" s="21"/>
      <c r="C16" s="22"/>
      <c r="D16" s="23"/>
      <c r="E16" s="24" t="s">
        <v>7</v>
      </c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66">
      <c r="A17" s="1"/>
      <c r="B17" s="21"/>
      <c r="C17" s="22"/>
      <c r="D17" s="23"/>
      <c r="E17" s="24" t="s">
        <v>8</v>
      </c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66">
      <c r="A18" s="1"/>
      <c r="B18" s="25"/>
      <c r="C18" s="22"/>
      <c r="D18" s="26"/>
      <c r="E18" s="27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66">
      <c r="A19" s="1"/>
      <c r="B19" s="21" t="s">
        <v>9</v>
      </c>
      <c r="C19" s="22"/>
      <c r="D19" s="23"/>
      <c r="E19" s="24" t="s">
        <v>10</v>
      </c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66">
      <c r="A20" s="1"/>
      <c r="B20" s="28" t="s">
        <v>11</v>
      </c>
      <c r="C20" s="22"/>
      <c r="D20" s="29"/>
      <c r="E20" s="30">
        <v>860</v>
      </c>
      <c r="F20" s="1"/>
      <c r="G20" s="1"/>
      <c r="H20" s="1"/>
      <c r="I20" s="1"/>
      <c r="J20" s="1"/>
      <c r="K20" s="1"/>
      <c r="L20" s="1"/>
      <c r="M20" s="1"/>
      <c r="N20" s="1"/>
      <c r="O20" s="1"/>
      <c r="BN20" s="2" t="e">
        <f>#REF!+#REF!-#REF!</f>
        <v>#REF!</v>
      </c>
    </row>
    <row r="21" spans="1:66">
      <c r="A21" s="1"/>
      <c r="B21" s="31"/>
      <c r="C21" s="32"/>
      <c r="D21" s="32"/>
      <c r="E21" s="33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66" ht="15.75">
      <c r="A22" s="1"/>
      <c r="F22" s="1"/>
      <c r="G22" s="5"/>
      <c r="H22" s="1"/>
      <c r="I22" s="5"/>
      <c r="J22" s="1"/>
      <c r="K22" s="1"/>
      <c r="L22" s="1"/>
      <c r="M22" s="1"/>
      <c r="N22" s="1"/>
      <c r="O22" s="1"/>
    </row>
    <row r="23" spans="1:66" ht="15.75">
      <c r="A23" s="1"/>
      <c r="F23" s="1"/>
      <c r="G23" s="5"/>
      <c r="H23" s="1"/>
      <c r="I23" s="5"/>
      <c r="J23" s="1"/>
      <c r="K23" s="1"/>
      <c r="L23" s="1"/>
      <c r="M23" s="1"/>
      <c r="N23" s="1"/>
      <c r="O23" s="1"/>
    </row>
    <row r="24" spans="1:66" ht="15.75">
      <c r="A24" s="1"/>
      <c r="B24" s="1"/>
      <c r="C24" s="5"/>
      <c r="D24" s="1"/>
      <c r="E24" s="1"/>
      <c r="F24" s="1"/>
      <c r="G24" s="5"/>
      <c r="H24" s="1"/>
      <c r="I24" s="5"/>
      <c r="J24" s="1"/>
      <c r="K24" s="1"/>
      <c r="L24" s="1"/>
      <c r="M24" s="1"/>
      <c r="N24" s="1"/>
      <c r="O24" s="1"/>
    </row>
    <row r="25" spans="1:66">
      <c r="A25" s="1"/>
      <c r="B25" s="335" t="s">
        <v>12</v>
      </c>
      <c r="C25" s="336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66">
      <c r="A26" s="34"/>
      <c r="B26" s="337" t="s">
        <v>13</v>
      </c>
      <c r="C26" s="337"/>
      <c r="D26" s="338" t="s">
        <v>14</v>
      </c>
      <c r="E26" s="338"/>
      <c r="F26" s="339" t="s">
        <v>15</v>
      </c>
      <c r="G26" s="339"/>
      <c r="J26" s="35"/>
      <c r="K26" s="35"/>
      <c r="L26" s="1"/>
      <c r="M26" s="1"/>
      <c r="N26" s="1"/>
      <c r="O26" s="1"/>
    </row>
    <row r="27" spans="1:6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6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66">
      <c r="A29" s="1"/>
      <c r="B29" s="36" t="s">
        <v>16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</sheetData>
  <mergeCells count="5">
    <mergeCell ref="A1:B1"/>
    <mergeCell ref="B25:C25"/>
    <mergeCell ref="B26:C26"/>
    <mergeCell ref="D26:E26"/>
    <mergeCell ref="F26:G26"/>
  </mergeCells>
  <hyperlinks>
    <hyperlink ref="B11" r:id="rId1" xr:uid="{E49FCFA3-47DB-4DA9-8D4B-EC0E7063747E}"/>
  </hyperlinks>
  <pageMargins left="0.7" right="0.7" top="0.75" bottom="0.75" header="0.3" footer="0.3"/>
  <pageSetup paperSize="9" orientation="portrait" horizontalDpi="300" verticalDpi="300" r:id="rId2"/>
  <customProperties>
    <customPr name="Qube.Worksheet.Visibility" r:id="rId3"/>
  </customPropertie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530F-47BD-4C94-8D39-F0392FEF5727}">
  <sheetPr>
    <pageSetUpPr fitToPage="1"/>
  </sheetPr>
  <dimension ref="A1:Z296"/>
  <sheetViews>
    <sheetView showGridLines="0" zoomScale="140" zoomScaleNormal="140" workbookViewId="0">
      <pane xSplit="5" ySplit="5" topLeftCell="F279" activePane="bottomRight" state="frozen"/>
      <selection activeCell="G18" sqref="G18"/>
      <selection pane="topRight" activeCell="G18" sqref="G18"/>
      <selection pane="bottomLeft" activeCell="G18" sqref="G18"/>
      <selection pane="bottomRight" activeCell="F6" sqref="F6"/>
    </sheetView>
  </sheetViews>
  <sheetFormatPr defaultColWidth="8" defaultRowHeight="12" customHeight="1"/>
  <cols>
    <col min="1" max="4" width="2.5703125" style="37" customWidth="1"/>
    <col min="5" max="5" width="35" style="37" customWidth="1"/>
    <col min="6" max="12" width="8.28515625" style="105" customWidth="1"/>
    <col min="13" max="19" width="8.28515625" style="105" hidden="1" customWidth="1"/>
    <col min="20" max="20" width="6.28515625" style="106" customWidth="1" collapsed="1"/>
    <col min="21" max="26" width="8.28515625" style="105" customWidth="1"/>
    <col min="27" max="16384" width="8" style="37"/>
  </cols>
  <sheetData>
    <row r="1" spans="1:26" ht="12" customHeight="1"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9"/>
      <c r="U1" s="38"/>
      <c r="V1" s="38"/>
      <c r="W1" s="38"/>
      <c r="X1" s="38"/>
      <c r="Y1" s="38"/>
      <c r="Z1" s="38"/>
    </row>
    <row r="2" spans="1:26" ht="12" customHeight="1">
      <c r="B2" s="41" t="s">
        <v>7</v>
      </c>
      <c r="F2" s="38"/>
      <c r="G2" s="38"/>
      <c r="H2" s="38"/>
      <c r="I2" s="38"/>
      <c r="J2" s="38"/>
      <c r="K2" s="38"/>
      <c r="L2" s="38"/>
      <c r="M2" s="38"/>
      <c r="N2" s="38"/>
      <c r="O2" s="42">
        <f>'DCF+base-bull-bear'!L12-O23</f>
        <v>1681.6955838410147</v>
      </c>
      <c r="P2" s="42">
        <f>'DCF+base-bull-bear'!M12-P23</f>
        <v>2017.7120113602768</v>
      </c>
      <c r="Q2" s="42">
        <f>'DCF+base-bull-bear'!N12-Q23</f>
        <v>2515.7630778639168</v>
      </c>
      <c r="R2" s="42">
        <f>'DCF+base-bull-bear'!O12-R23</f>
        <v>3086.138238387241</v>
      </c>
      <c r="S2" s="42">
        <f>'DCF+base-bull-bear'!P12-S23</f>
        <v>3369.5358349565668</v>
      </c>
      <c r="T2" s="39"/>
      <c r="U2" s="38"/>
      <c r="V2" s="38"/>
      <c r="W2" s="38"/>
      <c r="X2" s="38"/>
      <c r="Y2" s="38"/>
      <c r="Z2" s="38"/>
    </row>
    <row r="3" spans="1:26" ht="12" customHeight="1">
      <c r="B3" s="43"/>
      <c r="E3" s="44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 t="s">
        <v>17</v>
      </c>
      <c r="T3" s="39"/>
      <c r="U3" s="45"/>
      <c r="V3" s="45"/>
      <c r="W3" s="45"/>
      <c r="X3" s="45"/>
      <c r="Y3" s="45"/>
      <c r="Z3" s="45"/>
    </row>
    <row r="4" spans="1:26" ht="12" customHeight="1">
      <c r="B4" s="43" t="s">
        <v>18</v>
      </c>
      <c r="E4" s="46"/>
      <c r="F4" s="47">
        <v>6.8971999999999998</v>
      </c>
      <c r="G4" s="47">
        <v>7.0978000000000003</v>
      </c>
      <c r="H4" s="47">
        <v>7.2992999999999997</v>
      </c>
      <c r="I4" s="48">
        <v>7.15</v>
      </c>
      <c r="J4" s="48">
        <v>7.15</v>
      </c>
      <c r="K4" s="48">
        <v>7.15</v>
      </c>
      <c r="L4" s="48">
        <v>7.15</v>
      </c>
      <c r="M4" s="48">
        <v>7.15</v>
      </c>
      <c r="N4" s="48">
        <v>7.15</v>
      </c>
      <c r="O4" s="48">
        <v>7.15</v>
      </c>
      <c r="P4" s="48">
        <v>7.15</v>
      </c>
      <c r="Q4" s="48">
        <v>7.15</v>
      </c>
      <c r="R4" s="48">
        <v>7.15</v>
      </c>
      <c r="S4" s="48">
        <v>7.15</v>
      </c>
      <c r="T4" s="39"/>
      <c r="U4" s="47"/>
      <c r="V4" s="47"/>
      <c r="W4" s="48"/>
      <c r="X4" s="48"/>
      <c r="Y4" s="48"/>
      <c r="Z4" s="48"/>
    </row>
    <row r="5" spans="1:26" ht="12" customHeight="1">
      <c r="A5" s="49" t="s">
        <v>19</v>
      </c>
      <c r="B5" s="49"/>
      <c r="C5" s="49"/>
      <c r="D5" s="49"/>
      <c r="E5" s="49"/>
      <c r="F5" s="50">
        <v>2022</v>
      </c>
      <c r="G5" s="50">
        <v>2023</v>
      </c>
      <c r="H5" s="50">
        <v>2024</v>
      </c>
      <c r="I5" s="50">
        <v>2025</v>
      </c>
      <c r="J5" s="51">
        <f>I5+1</f>
        <v>2026</v>
      </c>
      <c r="K5" s="51">
        <f t="shared" ref="K5:N5" si="0">J5+1</f>
        <v>2027</v>
      </c>
      <c r="L5" s="51">
        <f t="shared" si="0"/>
        <v>2028</v>
      </c>
      <c r="M5" s="51">
        <f t="shared" si="0"/>
        <v>2029</v>
      </c>
      <c r="N5" s="51">
        <f t="shared" si="0"/>
        <v>2030</v>
      </c>
      <c r="O5" s="51">
        <f>N5+1</f>
        <v>2031</v>
      </c>
      <c r="P5" s="51">
        <f t="shared" ref="P5:S5" si="1">O5+1</f>
        <v>2032</v>
      </c>
      <c r="Q5" s="51">
        <f t="shared" si="1"/>
        <v>2033</v>
      </c>
      <c r="R5" s="51">
        <f t="shared" si="1"/>
        <v>2034</v>
      </c>
      <c r="S5" s="51">
        <f t="shared" si="1"/>
        <v>2035</v>
      </c>
      <c r="T5" s="39"/>
      <c r="U5" s="50" t="s">
        <v>20</v>
      </c>
      <c r="V5" s="50" t="s">
        <v>21</v>
      </c>
      <c r="W5" s="50" t="s">
        <v>22</v>
      </c>
      <c r="X5" s="50" t="s">
        <v>23</v>
      </c>
      <c r="Y5" s="50" t="s">
        <v>24</v>
      </c>
      <c r="Z5" s="50" t="s">
        <v>25</v>
      </c>
    </row>
    <row r="6" spans="1:26" s="52" customFormat="1" ht="12" customHeight="1">
      <c r="B6" s="53" t="s">
        <v>27</v>
      </c>
      <c r="C6" s="53"/>
      <c r="D6" s="53"/>
      <c r="E6" s="53"/>
      <c r="F6" s="54">
        <f>Revenue!F15</f>
        <v>0</v>
      </c>
      <c r="G6" s="54">
        <f>Revenue!G15</f>
        <v>3.46</v>
      </c>
      <c r="H6" s="54">
        <f>Revenue!H15</f>
        <v>30.523</v>
      </c>
      <c r="I6" s="54">
        <f>Revenue!I15</f>
        <v>79.038000000000011</v>
      </c>
      <c r="J6" s="54">
        <f>Revenue!J15</f>
        <v>300.02819119284993</v>
      </c>
      <c r="K6" s="54">
        <f>Revenue!K15</f>
        <v>880.06999810085779</v>
      </c>
      <c r="L6" s="54">
        <f>Revenue!L15</f>
        <v>2469.6311264821038</v>
      </c>
      <c r="M6" s="54">
        <f>Revenue!M15</f>
        <v>5908.3819546230352</v>
      </c>
      <c r="N6" s="54">
        <f>Revenue!N15</f>
        <v>11554.045275237053</v>
      </c>
      <c r="O6" s="54">
        <f>Revenue!O15</f>
        <v>16753.040905042319</v>
      </c>
      <c r="P6" s="54">
        <f>Revenue!P15</f>
        <v>22929.915674078809</v>
      </c>
      <c r="Q6" s="54">
        <f>Revenue!Q15</f>
        <v>29826.934458364332</v>
      </c>
      <c r="R6" s="54">
        <f>Revenue!R15</f>
        <v>36805.751851286725</v>
      </c>
      <c r="S6" s="54">
        <f>Revenue!S15</f>
        <v>43281.735100509162</v>
      </c>
      <c r="T6" s="55"/>
      <c r="U6" s="54">
        <f>Revenue!U15</f>
        <v>11</v>
      </c>
      <c r="V6" s="54">
        <f>Revenue!V15</f>
        <v>19.523</v>
      </c>
      <c r="W6" s="54">
        <f>Revenue!W15</f>
        <v>29</v>
      </c>
      <c r="X6" s="54">
        <f>Revenue!X15</f>
        <v>50.038000000000004</v>
      </c>
      <c r="Y6" s="54">
        <f>Revenue!Y15</f>
        <v>77</v>
      </c>
      <c r="Z6" s="54">
        <f>Revenue!Z15</f>
        <v>223.02819119284996</v>
      </c>
    </row>
    <row r="7" spans="1:26" ht="12" customHeight="1">
      <c r="B7" s="56"/>
      <c r="C7" s="57" t="s">
        <v>28</v>
      </c>
      <c r="D7" s="56"/>
      <c r="E7" s="56"/>
      <c r="F7" s="58"/>
      <c r="G7" s="58"/>
      <c r="H7" s="59">
        <f>H6/G6-1</f>
        <v>7.8216763005780354</v>
      </c>
      <c r="I7" s="59">
        <f>I6/H6-1</f>
        <v>1.5894571306883338</v>
      </c>
      <c r="J7" s="59">
        <f t="shared" ref="J7:S7" si="2">J6/I6-1</f>
        <v>2.7959992812678696</v>
      </c>
      <c r="K7" s="59">
        <f t="shared" si="2"/>
        <v>1.9332910170936999</v>
      </c>
      <c r="L7" s="59">
        <f t="shared" si="2"/>
        <v>1.8061757948929413</v>
      </c>
      <c r="M7" s="59">
        <f t="shared" si="2"/>
        <v>1.3924147583284237</v>
      </c>
      <c r="N7" s="59">
        <f t="shared" si="2"/>
        <v>0.95553458865274399</v>
      </c>
      <c r="O7" s="59">
        <f t="shared" si="2"/>
        <v>0.44997189347594957</v>
      </c>
      <c r="P7" s="59">
        <f t="shared" si="2"/>
        <v>0.3687017063975162</v>
      </c>
      <c r="Q7" s="59">
        <f t="shared" si="2"/>
        <v>0.30078692317574807</v>
      </c>
      <c r="R7" s="59">
        <f t="shared" si="2"/>
        <v>0.23397702511681784</v>
      </c>
      <c r="S7" s="59">
        <f t="shared" si="2"/>
        <v>0.17595030459881889</v>
      </c>
      <c r="T7" s="60"/>
      <c r="U7" s="59"/>
      <c r="V7" s="59"/>
      <c r="W7" s="59">
        <f>W6/U6-1</f>
        <v>1.6363636363636362</v>
      </c>
      <c r="X7" s="59">
        <f t="shared" ref="X7:Z7" si="3">X6/V6-1</f>
        <v>1.5630282231214467</v>
      </c>
      <c r="Y7" s="59">
        <f t="shared" si="3"/>
        <v>1.6551724137931036</v>
      </c>
      <c r="Z7" s="59">
        <f t="shared" si="3"/>
        <v>3.4571763698159383</v>
      </c>
    </row>
    <row r="8" spans="1:26" ht="12" customHeight="1">
      <c r="C8" s="61"/>
      <c r="F8" s="42"/>
      <c r="G8" s="42"/>
      <c r="H8" s="6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60"/>
      <c r="U8" s="62"/>
      <c r="V8" s="62"/>
      <c r="W8" s="42"/>
      <c r="X8" s="42"/>
      <c r="Y8" s="42"/>
      <c r="Z8" s="42"/>
    </row>
    <row r="9" spans="1:26" ht="12" customHeight="1">
      <c r="B9" s="37" t="s">
        <v>29</v>
      </c>
      <c r="F9" s="63">
        <f>Revenue!F71</f>
        <v>0</v>
      </c>
      <c r="G9" s="63">
        <f>Revenue!G71</f>
        <v>-4.3140000000000001</v>
      </c>
      <c r="H9" s="63">
        <f>Revenue!H71</f>
        <v>-26.785</v>
      </c>
      <c r="I9" s="63">
        <f>Revenue!I71</f>
        <v>-58.959000000000003</v>
      </c>
      <c r="J9" s="63">
        <f>Revenue!J71</f>
        <v>-221.87220824970791</v>
      </c>
      <c r="K9" s="63">
        <f>Revenue!K71</f>
        <v>-666.25961330554412</v>
      </c>
      <c r="L9" s="63">
        <f>Revenue!L71</f>
        <v>-1624.7248457311525</v>
      </c>
      <c r="M9" s="63">
        <f>Revenue!M71</f>
        <v>-3690.0799695315918</v>
      </c>
      <c r="N9" s="63">
        <f>Revenue!N71</f>
        <v>-7009.9621826648763</v>
      </c>
      <c r="O9" s="63">
        <f>Revenue!O71</f>
        <v>-9852.2996294331551</v>
      </c>
      <c r="P9" s="63">
        <f>Revenue!P71</f>
        <v>-13442.569551122713</v>
      </c>
      <c r="Q9" s="63">
        <f>Revenue!Q71</f>
        <v>-17440.583413283413</v>
      </c>
      <c r="R9" s="63">
        <f>Revenue!R71</f>
        <v>-21267.54463310077</v>
      </c>
      <c r="S9" s="63">
        <f>Revenue!S71</f>
        <v>-24750.753743627785</v>
      </c>
      <c r="T9" s="64"/>
      <c r="U9" s="63">
        <f>Revenue!U71</f>
        <v>-3.3</v>
      </c>
      <c r="V9" s="63">
        <f>Revenue!V71</f>
        <v>-23.484999999999999</v>
      </c>
      <c r="W9" s="63">
        <f>Revenue!W71</f>
        <v>-3.3</v>
      </c>
      <c r="X9" s="63">
        <f>Revenue!X71</f>
        <v>-55.658999999999999</v>
      </c>
      <c r="Y9" s="63">
        <f>Revenue!Y71</f>
        <v>-53.850454907251041</v>
      </c>
      <c r="Z9" s="63">
        <f>Revenue!Z71</f>
        <v>-168.02175334245692</v>
      </c>
    </row>
    <row r="10" spans="1:26" ht="12" customHeight="1"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60"/>
      <c r="U10" s="42"/>
      <c r="V10" s="42"/>
      <c r="W10" s="42"/>
      <c r="X10" s="42"/>
      <c r="Y10" s="42"/>
      <c r="Z10" s="42"/>
    </row>
    <row r="11" spans="1:26" s="41" customFormat="1" ht="12" customHeight="1">
      <c r="B11" s="41" t="s">
        <v>30</v>
      </c>
      <c r="F11" s="65">
        <f>F6+F9</f>
        <v>0</v>
      </c>
      <c r="G11" s="65">
        <f>G6+G9</f>
        <v>-0.85400000000000009</v>
      </c>
      <c r="H11" s="65">
        <f>H6+H9</f>
        <v>3.7379999999999995</v>
      </c>
      <c r="I11" s="65">
        <f t="shared" ref="I11:S11" si="4">I6+I9</f>
        <v>20.079000000000008</v>
      </c>
      <c r="J11" s="65">
        <f t="shared" si="4"/>
        <v>78.155982943142021</v>
      </c>
      <c r="K11" s="65">
        <f t="shared" si="4"/>
        <v>213.81038479531367</v>
      </c>
      <c r="L11" s="65">
        <f>L6+L9</f>
        <v>844.90628075095128</v>
      </c>
      <c r="M11" s="65">
        <f t="shared" si="4"/>
        <v>2218.3019850914434</v>
      </c>
      <c r="N11" s="65">
        <f t="shared" si="4"/>
        <v>4544.0830925721766</v>
      </c>
      <c r="O11" s="65">
        <f t="shared" si="4"/>
        <v>6900.7412756091635</v>
      </c>
      <c r="P11" s="65">
        <f t="shared" si="4"/>
        <v>9487.3461229560962</v>
      </c>
      <c r="Q11" s="65">
        <f t="shared" si="4"/>
        <v>12386.351045080919</v>
      </c>
      <c r="R11" s="65">
        <f t="shared" si="4"/>
        <v>15538.207218185955</v>
      </c>
      <c r="S11" s="65">
        <f t="shared" si="4"/>
        <v>18530.981356881377</v>
      </c>
      <c r="T11" s="66"/>
      <c r="U11" s="65">
        <f>U6+U9</f>
        <v>7.7</v>
      </c>
      <c r="V11" s="65">
        <f t="shared" ref="V11:Z11" si="5">V6+V9</f>
        <v>-3.9619999999999997</v>
      </c>
      <c r="W11" s="65">
        <f t="shared" si="5"/>
        <v>25.7</v>
      </c>
      <c r="X11" s="65">
        <f t="shared" si="5"/>
        <v>-5.6209999999999951</v>
      </c>
      <c r="Y11" s="65">
        <f t="shared" si="5"/>
        <v>23.149545092748959</v>
      </c>
      <c r="Z11" s="65">
        <f t="shared" si="5"/>
        <v>55.006437850393041</v>
      </c>
    </row>
    <row r="12" spans="1:26" ht="12" customHeight="1">
      <c r="C12" s="61" t="s">
        <v>28</v>
      </c>
      <c r="F12" s="42"/>
      <c r="G12" s="42"/>
      <c r="H12" s="62">
        <f>H11/G11-1</f>
        <v>-5.3770491803278677</v>
      </c>
      <c r="I12" s="62">
        <f t="shared" ref="I12:S12" si="6">I11/H11-1</f>
        <v>4.3715890850722339</v>
      </c>
      <c r="J12" s="62">
        <f t="shared" si="6"/>
        <v>2.8924240720724135</v>
      </c>
      <c r="K12" s="62">
        <f t="shared" si="6"/>
        <v>1.735688001657651</v>
      </c>
      <c r="L12" s="62">
        <f t="shared" si="6"/>
        <v>2.9516615694780328</v>
      </c>
      <c r="M12" s="62">
        <f t="shared" si="6"/>
        <v>1.6255006450180725</v>
      </c>
      <c r="N12" s="62">
        <f t="shared" si="6"/>
        <v>1.0484510779468375</v>
      </c>
      <c r="O12" s="62">
        <f t="shared" si="6"/>
        <v>0.51862127849053063</v>
      </c>
      <c r="P12" s="62">
        <f t="shared" si="6"/>
        <v>0.37482999927693994</v>
      </c>
      <c r="Q12" s="62">
        <f t="shared" si="6"/>
        <v>0.30556542204254922</v>
      </c>
      <c r="R12" s="62">
        <f t="shared" si="6"/>
        <v>0.25446204145463458</v>
      </c>
      <c r="S12" s="62">
        <f t="shared" si="6"/>
        <v>0.19260742868666814</v>
      </c>
      <c r="T12" s="60"/>
      <c r="U12" s="62"/>
      <c r="V12" s="62"/>
      <c r="W12" s="67">
        <f>W11/U11-1</f>
        <v>2.3376623376623376</v>
      </c>
      <c r="X12" s="67">
        <f t="shared" ref="X12:Z12" si="7">X11/V11-1</f>
        <v>0.41872791519434505</v>
      </c>
      <c r="Y12" s="67">
        <f t="shared" si="7"/>
        <v>-9.9239490554515197E-2</v>
      </c>
      <c r="Z12" s="67">
        <f t="shared" si="7"/>
        <v>-10.785881133320244</v>
      </c>
    </row>
    <row r="13" spans="1:26" ht="12" customHeight="1">
      <c r="C13" s="61" t="s">
        <v>31</v>
      </c>
      <c r="F13" s="42"/>
      <c r="G13" s="62">
        <f>G11/G6</f>
        <v>-0.24682080924855493</v>
      </c>
      <c r="H13" s="62">
        <f>H11/H6</f>
        <v>0.12246502637355436</v>
      </c>
      <c r="I13" s="62">
        <f t="shared" ref="I13:S13" si="8">I11/I6</f>
        <v>0.25404235937144165</v>
      </c>
      <c r="J13" s="62">
        <f t="shared" si="8"/>
        <v>0.26049546421757913</v>
      </c>
      <c r="K13" s="62">
        <f t="shared" si="8"/>
        <v>0.24294702155135911</v>
      </c>
      <c r="L13" s="62">
        <f t="shared" si="8"/>
        <v>0.34211841262079018</v>
      </c>
      <c r="M13" s="62">
        <f t="shared" si="8"/>
        <v>0.37544999665360579</v>
      </c>
      <c r="N13" s="62">
        <f t="shared" si="8"/>
        <v>0.39328936180570284</v>
      </c>
      <c r="O13" s="62">
        <f t="shared" si="8"/>
        <v>0.41190977296140807</v>
      </c>
      <c r="P13" s="62">
        <f t="shared" si="8"/>
        <v>0.41375407820104171</v>
      </c>
      <c r="Q13" s="62">
        <f t="shared" si="8"/>
        <v>0.41527402228918731</v>
      </c>
      <c r="R13" s="62">
        <f t="shared" si="8"/>
        <v>0.42216790682521382</v>
      </c>
      <c r="S13" s="62">
        <f t="shared" si="8"/>
        <v>0.42814783912540927</v>
      </c>
      <c r="T13" s="60"/>
      <c r="U13" s="62">
        <f>U11/U6</f>
        <v>0.70000000000000007</v>
      </c>
      <c r="V13" s="62">
        <f t="shared" ref="V13:Z13" si="9">V11/V6</f>
        <v>-0.20294012190749372</v>
      </c>
      <c r="W13" s="62">
        <f t="shared" si="9"/>
        <v>0.88620689655172413</v>
      </c>
      <c r="X13" s="62">
        <f t="shared" si="9"/>
        <v>-0.11233462568447969</v>
      </c>
      <c r="Y13" s="62">
        <f t="shared" si="9"/>
        <v>0.3006434427629735</v>
      </c>
      <c r="Z13" s="62">
        <f t="shared" si="9"/>
        <v>0.24663446157275065</v>
      </c>
    </row>
    <row r="14" spans="1:26" s="41" customFormat="1" ht="12" customHeight="1">
      <c r="C14" s="61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6"/>
      <c r="U14" s="65"/>
      <c r="V14" s="65"/>
      <c r="W14" s="65"/>
      <c r="X14" s="65"/>
      <c r="Y14" s="65"/>
      <c r="Z14" s="65"/>
    </row>
    <row r="15" spans="1:26" ht="12" customHeight="1">
      <c r="B15" s="37" t="s">
        <v>32</v>
      </c>
      <c r="E15" s="37" t="s">
        <v>6</v>
      </c>
      <c r="F15" s="68">
        <v>-0.58699999999999997</v>
      </c>
      <c r="G15" s="68">
        <v>-22.827000000000002</v>
      </c>
      <c r="H15" s="68">
        <v>-86.995000000000005</v>
      </c>
      <c r="I15" s="68">
        <v>-51.896000000000001</v>
      </c>
      <c r="J15" s="69">
        <f t="shared" ref="J15:S15" si="10">-J61</f>
        <v>-75.251260309366629</v>
      </c>
      <c r="K15" s="69">
        <f t="shared" si="10"/>
        <v>-179.88015745525527</v>
      </c>
      <c r="L15" s="69">
        <f t="shared" si="10"/>
        <v>-400.08024249010083</v>
      </c>
      <c r="M15" s="69">
        <f t="shared" si="10"/>
        <v>-686.26807650875082</v>
      </c>
      <c r="N15" s="69">
        <f t="shared" si="10"/>
        <v>-1335.343543303256</v>
      </c>
      <c r="O15" s="69">
        <f t="shared" si="10"/>
        <v>-2077.3770722252475</v>
      </c>
      <c r="P15" s="69">
        <f t="shared" si="10"/>
        <v>-2843.3095435857722</v>
      </c>
      <c r="Q15" s="69">
        <f t="shared" si="10"/>
        <v>-3549.4052005453555</v>
      </c>
      <c r="R15" s="69">
        <f t="shared" si="10"/>
        <v>-3606.9636814260994</v>
      </c>
      <c r="S15" s="69">
        <f t="shared" si="10"/>
        <v>-4245.9382133599493</v>
      </c>
      <c r="T15" s="60"/>
      <c r="U15" s="68">
        <v>-30</v>
      </c>
      <c r="V15" s="69">
        <f>H15-U15</f>
        <v>-56.995000000000005</v>
      </c>
      <c r="W15" s="68">
        <v>-20</v>
      </c>
      <c r="X15" s="69">
        <f>I15-W15</f>
        <v>-31.896000000000001</v>
      </c>
      <c r="Y15" s="70">
        <v>-30</v>
      </c>
      <c r="Z15" s="69">
        <f>J15-Y15</f>
        <v>-45.251260309366629</v>
      </c>
    </row>
    <row r="16" spans="1:26" ht="12" customHeight="1">
      <c r="B16" s="37" t="s">
        <v>33</v>
      </c>
      <c r="F16" s="68">
        <v>-3.2130000000000001</v>
      </c>
      <c r="G16" s="68">
        <v>-7.6150000000000002</v>
      </c>
      <c r="H16" s="68">
        <v>-14.384</v>
      </c>
      <c r="I16" s="68">
        <v>-36.813000000000002</v>
      </c>
      <c r="J16" s="69">
        <f t="shared" ref="J16:S16" si="11">-J65</f>
        <v>-59.577369504466141</v>
      </c>
      <c r="K16" s="69">
        <f t="shared" si="11"/>
        <v>-79.529681513542769</v>
      </c>
      <c r="L16" s="69">
        <f t="shared" si="11"/>
        <v>-130.42340607566206</v>
      </c>
      <c r="M16" s="69">
        <f t="shared" si="11"/>
        <v>-228.96830966440947</v>
      </c>
      <c r="N16" s="69">
        <f t="shared" si="11"/>
        <v>-445.52757792097435</v>
      </c>
      <c r="O16" s="69">
        <f t="shared" si="11"/>
        <v>-670.12163620169281</v>
      </c>
      <c r="P16" s="69">
        <f t="shared" si="11"/>
        <v>-871.33679561499468</v>
      </c>
      <c r="Q16" s="69">
        <f t="shared" si="11"/>
        <v>-1073.7696405011159</v>
      </c>
      <c r="R16" s="69">
        <f t="shared" si="11"/>
        <v>-1251.3955629437485</v>
      </c>
      <c r="S16" s="69">
        <f t="shared" si="11"/>
        <v>-1385.0155232162929</v>
      </c>
      <c r="T16" s="60"/>
      <c r="U16" s="68">
        <v>-7</v>
      </c>
      <c r="V16" s="69">
        <f t="shared" ref="V16:V17" si="12">H16-U16</f>
        <v>-7.3840000000000003</v>
      </c>
      <c r="W16" s="68">
        <v>-14.384</v>
      </c>
      <c r="X16" s="69">
        <f t="shared" ref="X16:X17" si="13">I16-W16</f>
        <v>-22.429000000000002</v>
      </c>
      <c r="Y16" s="70">
        <v>-30</v>
      </c>
      <c r="Z16" s="69">
        <f t="shared" ref="Z16:Z17" si="14">J16-Y16</f>
        <v>-29.577369504466141</v>
      </c>
    </row>
    <row r="17" spans="2:26" ht="12" customHeight="1">
      <c r="B17" s="37" t="s">
        <v>34</v>
      </c>
      <c r="F17" s="68">
        <v>-10.56</v>
      </c>
      <c r="G17" s="68">
        <v>-70.001999999999995</v>
      </c>
      <c r="H17" s="68">
        <v>-188.97900000000001</v>
      </c>
      <c r="I17" s="68">
        <v>-252.77099999999999</v>
      </c>
      <c r="J17" s="69">
        <f t="shared" ref="J17:S17" si="15">-J75</f>
        <v>-467.62635</v>
      </c>
      <c r="K17" s="69">
        <f t="shared" si="15"/>
        <v>-549.46096124999997</v>
      </c>
      <c r="L17" s="69">
        <f t="shared" si="15"/>
        <v>-791.77324516124997</v>
      </c>
      <c r="M17" s="69">
        <f t="shared" si="15"/>
        <v>-1425.1918412902501</v>
      </c>
      <c r="N17" s="69">
        <f t="shared" si="15"/>
        <v>-2280.3069460644001</v>
      </c>
      <c r="O17" s="69">
        <f t="shared" si="15"/>
        <v>-4246.8958694282283</v>
      </c>
      <c r="P17" s="69">
        <f t="shared" si="15"/>
        <v>-5374.7722340040727</v>
      </c>
      <c r="Q17" s="69">
        <f t="shared" si="15"/>
        <v>-6263.6562362565091</v>
      </c>
      <c r="R17" s="69">
        <f t="shared" si="15"/>
        <v>-7361.1503702573455</v>
      </c>
      <c r="S17" s="69">
        <f t="shared" si="15"/>
        <v>-8656.3470201018336</v>
      </c>
      <c r="T17" s="60"/>
      <c r="U17" s="68">
        <v>-90</v>
      </c>
      <c r="V17" s="69">
        <f t="shared" si="12"/>
        <v>-98.979000000000013</v>
      </c>
      <c r="W17" s="68">
        <v>-188.97900000000001</v>
      </c>
      <c r="X17" s="69">
        <f t="shared" si="13"/>
        <v>-63.791999999999973</v>
      </c>
      <c r="Y17" s="70">
        <v>-200</v>
      </c>
      <c r="Z17" s="69">
        <f t="shared" si="14"/>
        <v>-267.62635</v>
      </c>
    </row>
    <row r="18" spans="2:26" ht="12" customHeight="1"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0"/>
      <c r="U18" s="68"/>
      <c r="V18" s="68"/>
      <c r="W18" s="68"/>
      <c r="X18" s="68"/>
      <c r="Y18" s="68"/>
      <c r="Z18" s="68"/>
    </row>
    <row r="19" spans="2:26" s="41" customFormat="1" ht="12" customHeight="1">
      <c r="B19" s="41" t="s">
        <v>35</v>
      </c>
      <c r="F19" s="71">
        <f>F11+SUM(F15:F17)</f>
        <v>-14.36</v>
      </c>
      <c r="G19" s="71">
        <f t="shared" ref="G19:S19" si="16">G11+SUM(G15:G17)</f>
        <v>-101.29799999999999</v>
      </c>
      <c r="H19" s="71">
        <f t="shared" si="16"/>
        <v>-286.62</v>
      </c>
      <c r="I19" s="71">
        <f t="shared" si="16"/>
        <v>-321.40100000000001</v>
      </c>
      <c r="J19" s="71">
        <f>J11+SUM(J15:J17)</f>
        <v>-524.29899687069076</v>
      </c>
      <c r="K19" s="71">
        <f t="shared" si="16"/>
        <v>-595.0604154234843</v>
      </c>
      <c r="L19" s="71">
        <f t="shared" si="16"/>
        <v>-477.37061297606169</v>
      </c>
      <c r="M19" s="71">
        <f t="shared" si="16"/>
        <v>-122.12624237196724</v>
      </c>
      <c r="N19" s="71">
        <f t="shared" si="16"/>
        <v>482.90502528354591</v>
      </c>
      <c r="O19" s="71">
        <f t="shared" si="16"/>
        <v>-93.653302246005296</v>
      </c>
      <c r="P19" s="71">
        <f t="shared" si="16"/>
        <v>397.92754975125717</v>
      </c>
      <c r="Q19" s="71">
        <f t="shared" si="16"/>
        <v>1499.5199677779383</v>
      </c>
      <c r="R19" s="71">
        <f t="shared" si="16"/>
        <v>3318.6976035587613</v>
      </c>
      <c r="S19" s="71">
        <f t="shared" si="16"/>
        <v>4243.6806002033009</v>
      </c>
      <c r="T19" s="66"/>
      <c r="U19" s="71">
        <f t="shared" ref="U19:Z19" si="17">U11+SUM(U15:U17)</f>
        <v>-119.3</v>
      </c>
      <c r="V19" s="71">
        <f t="shared" si="17"/>
        <v>-167.32</v>
      </c>
      <c r="W19" s="71">
        <f t="shared" si="17"/>
        <v>-197.66300000000001</v>
      </c>
      <c r="X19" s="71">
        <f t="shared" si="17"/>
        <v>-123.73799999999997</v>
      </c>
      <c r="Y19" s="71">
        <f t="shared" si="17"/>
        <v>-236.85045490725105</v>
      </c>
      <c r="Z19" s="71">
        <f t="shared" si="17"/>
        <v>-287.44854196343977</v>
      </c>
    </row>
    <row r="20" spans="2:26" ht="12" customHeight="1">
      <c r="C20" s="61" t="s">
        <v>31</v>
      </c>
      <c r="F20" s="68"/>
      <c r="G20" s="72">
        <f t="shared" ref="G20:S20" si="18">G19/G$6</f>
        <v>-29.276878612716761</v>
      </c>
      <c r="H20" s="72">
        <f t="shared" si="18"/>
        <v>-9.3902958424794427</v>
      </c>
      <c r="I20" s="72">
        <f t="shared" si="18"/>
        <v>-4.0664110933981119</v>
      </c>
      <c r="J20" s="72">
        <f t="shared" si="18"/>
        <v>-1.7474991092876524</v>
      </c>
      <c r="K20" s="72">
        <f t="shared" si="18"/>
        <v>-0.67615123422863144</v>
      </c>
      <c r="L20" s="72">
        <f t="shared" si="18"/>
        <v>-0.19329632180983161</v>
      </c>
      <c r="M20" s="72">
        <f t="shared" si="18"/>
        <v>-2.0669997862343532E-2</v>
      </c>
      <c r="N20" s="72">
        <f t="shared" si="18"/>
        <v>4.1795320494244663E-2</v>
      </c>
      <c r="O20" s="72">
        <f t="shared" si="18"/>
        <v>-5.5902270385919965E-3</v>
      </c>
      <c r="P20" s="72">
        <f t="shared" si="18"/>
        <v>1.7354078201041775E-2</v>
      </c>
      <c r="Q20" s="72">
        <f t="shared" si="18"/>
        <v>5.0274022289187335E-2</v>
      </c>
      <c r="R20" s="72">
        <f t="shared" si="18"/>
        <v>9.0167906825213792E-2</v>
      </c>
      <c r="S20" s="72">
        <f t="shared" si="18"/>
        <v>9.804783912540925E-2</v>
      </c>
      <c r="T20" s="60"/>
      <c r="U20" s="72">
        <f>U19/U$6</f>
        <v>-10.845454545454546</v>
      </c>
      <c r="V20" s="72">
        <f t="shared" ref="V20:Z20" si="19">V19/V$6</f>
        <v>-8.5704041387081897</v>
      </c>
      <c r="W20" s="72">
        <f t="shared" si="19"/>
        <v>-6.8159655172413798</v>
      </c>
      <c r="X20" s="72">
        <f t="shared" si="19"/>
        <v>-2.4728806107358401</v>
      </c>
      <c r="Y20" s="72">
        <f t="shared" si="19"/>
        <v>-3.075979933860403</v>
      </c>
      <c r="Z20" s="72">
        <f t="shared" si="19"/>
        <v>-1.2888439816780215</v>
      </c>
    </row>
    <row r="21" spans="2:26" ht="12" customHeight="1">
      <c r="C21" s="61" t="s">
        <v>28</v>
      </c>
      <c r="F21" s="42"/>
      <c r="G21" s="67">
        <f>G19/F19-1</f>
        <v>6.0541782729805007</v>
      </c>
      <c r="H21" s="67">
        <f>H19/G19-1</f>
        <v>1.8294734348160877</v>
      </c>
      <c r="I21" s="67">
        <f t="shared" ref="I21:S21" si="20">I19/H19-1</f>
        <v>0.12134882422719984</v>
      </c>
      <c r="J21" s="67">
        <f t="shared" si="20"/>
        <v>0.63129236334264904</v>
      </c>
      <c r="K21" s="67">
        <f t="shared" si="20"/>
        <v>0.13496386408354244</v>
      </c>
      <c r="L21" s="67">
        <f t="shared" si="20"/>
        <v>-0.19777790522944927</v>
      </c>
      <c r="M21" s="67">
        <f t="shared" si="20"/>
        <v>-0.74416891393754181</v>
      </c>
      <c r="N21" s="67">
        <f t="shared" si="20"/>
        <v>-4.9541462662278022</v>
      </c>
      <c r="O21" s="67">
        <f t="shared" si="20"/>
        <v>-1.1939373113605831</v>
      </c>
      <c r="P21" s="67">
        <f t="shared" si="20"/>
        <v>-5.2489430720338586</v>
      </c>
      <c r="Q21" s="67">
        <f t="shared" si="20"/>
        <v>2.7683240798866073</v>
      </c>
      <c r="R21" s="67">
        <f t="shared" si="20"/>
        <v>1.2131733320474347</v>
      </c>
      <c r="S21" s="67">
        <f t="shared" si="20"/>
        <v>0.27871867435365205</v>
      </c>
      <c r="T21" s="60"/>
      <c r="U21" s="67"/>
      <c r="V21" s="67"/>
      <c r="W21" s="67"/>
      <c r="X21" s="67"/>
      <c r="Y21" s="67"/>
      <c r="Z21" s="67"/>
    </row>
    <row r="22" spans="2:26" ht="12" customHeight="1">
      <c r="C22" s="61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0"/>
      <c r="U22" s="68"/>
      <c r="V22" s="68"/>
      <c r="W22" s="68"/>
      <c r="X22" s="68"/>
      <c r="Y22" s="68"/>
      <c r="Z22" s="68"/>
    </row>
    <row r="23" spans="2:26" ht="12" customHeight="1">
      <c r="B23" s="73" t="s">
        <v>36</v>
      </c>
      <c r="C23" s="74"/>
      <c r="D23" s="74"/>
      <c r="E23" s="74"/>
      <c r="F23" s="75">
        <f>F19+SUM(F42)</f>
        <v>-13.291</v>
      </c>
      <c r="G23" s="75">
        <f t="shared" ref="G23:S23" si="21">G19+SUM(G42)</f>
        <v>-97.951999999999984</v>
      </c>
      <c r="H23" s="75">
        <f t="shared" si="21"/>
        <v>-279.79700000000003</v>
      </c>
      <c r="I23" s="75">
        <f>I19+SUM(I42)</f>
        <v>-297.37</v>
      </c>
      <c r="J23" s="75">
        <f>J19+SUM(J42)</f>
        <v>-455.44899687069073</v>
      </c>
      <c r="K23" s="75">
        <f t="shared" si="21"/>
        <v>-522.76791542348428</v>
      </c>
      <c r="L23" s="75">
        <f t="shared" si="21"/>
        <v>-401.46348797606169</v>
      </c>
      <c r="M23" s="75">
        <f t="shared" si="21"/>
        <v>-42.423761121967232</v>
      </c>
      <c r="N23" s="75">
        <f t="shared" si="21"/>
        <v>566.59263059604586</v>
      </c>
      <c r="O23" s="75">
        <f t="shared" si="21"/>
        <v>-5.7813166678802759</v>
      </c>
      <c r="P23" s="75">
        <f t="shared" si="21"/>
        <v>490.19313460828846</v>
      </c>
      <c r="Q23" s="75">
        <f t="shared" si="21"/>
        <v>1596.3988318778211</v>
      </c>
      <c r="R23" s="75">
        <f t="shared" si="21"/>
        <v>3420.4204108636382</v>
      </c>
      <c r="S23" s="75">
        <f t="shared" si="21"/>
        <v>4350.4895478734215</v>
      </c>
      <c r="T23" s="60"/>
      <c r="U23" s="75">
        <f t="shared" ref="U23:Z23" si="22">U19+SUM(U42)</f>
        <v>-116.3</v>
      </c>
      <c r="V23" s="75">
        <f t="shared" si="22"/>
        <v>-163.49699999999999</v>
      </c>
      <c r="W23" s="75">
        <f t="shared" si="22"/>
        <v>-185.66300000000001</v>
      </c>
      <c r="X23" s="75">
        <f t="shared" si="22"/>
        <v>-111.70699999999997</v>
      </c>
      <c r="Y23" s="75">
        <f t="shared" si="22"/>
        <v>-206.85045490725105</v>
      </c>
      <c r="Z23" s="75">
        <f t="shared" si="22"/>
        <v>-248.59854196343977</v>
      </c>
    </row>
    <row r="24" spans="2:26" ht="12" customHeight="1">
      <c r="B24" s="74"/>
      <c r="C24" s="76" t="s">
        <v>31</v>
      </c>
      <c r="D24" s="74"/>
      <c r="E24" s="74"/>
      <c r="F24" s="77"/>
      <c r="G24" s="78">
        <f t="shared" ref="G24:S24" si="23">G23/G$6</f>
        <v>-28.309826589595371</v>
      </c>
      <c r="H24" s="78">
        <f t="shared" si="23"/>
        <v>-9.1667594928414644</v>
      </c>
      <c r="I24" s="78">
        <f t="shared" si="23"/>
        <v>-3.7623674688124695</v>
      </c>
      <c r="J24" s="78">
        <f t="shared" si="23"/>
        <v>-1.5180206735237776</v>
      </c>
      <c r="K24" s="78">
        <f t="shared" si="23"/>
        <v>-0.59400720005407348</v>
      </c>
      <c r="L24" s="78">
        <f t="shared" si="23"/>
        <v>-0.16256010206185376</v>
      </c>
      <c r="M24" s="78">
        <f t="shared" si="23"/>
        <v>-7.1802671946035249E-3</v>
      </c>
      <c r="N24" s="78">
        <f t="shared" si="23"/>
        <v>4.9038463767351055E-2</v>
      </c>
      <c r="O24" s="78">
        <f t="shared" si="23"/>
        <v>-3.4509058389156199E-4</v>
      </c>
      <c r="P24" s="78">
        <f t="shared" si="23"/>
        <v>2.1377886494472753E-2</v>
      </c>
      <c r="Q24" s="78">
        <f t="shared" si="23"/>
        <v>5.3522055178223144E-2</v>
      </c>
      <c r="R24" s="78">
        <f t="shared" si="23"/>
        <v>9.2931681566615271E-2</v>
      </c>
      <c r="S24" s="78">
        <f t="shared" si="23"/>
        <v>0.10051559942711823</v>
      </c>
      <c r="T24" s="60"/>
      <c r="U24" s="78">
        <f t="shared" ref="U24:Z24" si="24">U23/U$6</f>
        <v>-10.572727272727272</v>
      </c>
      <c r="V24" s="78">
        <f t="shared" si="24"/>
        <v>-8.3745838242073454</v>
      </c>
      <c r="W24" s="78">
        <f t="shared" si="24"/>
        <v>-6.402172413793104</v>
      </c>
      <c r="X24" s="78">
        <f t="shared" si="24"/>
        <v>-2.2324433430592743</v>
      </c>
      <c r="Y24" s="78">
        <f t="shared" si="24"/>
        <v>-2.6863695442500135</v>
      </c>
      <c r="Z24" s="78">
        <f t="shared" si="24"/>
        <v>-1.1146507561839096</v>
      </c>
    </row>
    <row r="25" spans="2:26" ht="12" customHeight="1">
      <c r="B25" s="73"/>
      <c r="C25" s="76" t="s">
        <v>28</v>
      </c>
      <c r="D25" s="74"/>
      <c r="E25" s="74"/>
      <c r="F25" s="77"/>
      <c r="G25" s="79">
        <f>G23/F23-1</f>
        <v>6.3697991121811741</v>
      </c>
      <c r="H25" s="79">
        <f>H23/G23-1</f>
        <v>1.8564705161711865</v>
      </c>
      <c r="I25" s="79">
        <f t="shared" ref="I25:S25" si="25">I23/H23-1</f>
        <v>6.2806248816105859E-2</v>
      </c>
      <c r="J25" s="79">
        <f t="shared" si="25"/>
        <v>0.53159026421861899</v>
      </c>
      <c r="K25" s="79">
        <f t="shared" si="25"/>
        <v>0.14780780947006122</v>
      </c>
      <c r="L25" s="79">
        <f t="shared" si="25"/>
        <v>-0.23204260221126272</v>
      </c>
      <c r="M25" s="79">
        <f t="shared" si="25"/>
        <v>-0.89432722428671552</v>
      </c>
      <c r="N25" s="79">
        <f t="shared" si="25"/>
        <v>-14.355549239660919</v>
      </c>
      <c r="O25" s="79">
        <f t="shared" si="25"/>
        <v>-1.0102036566585739</v>
      </c>
      <c r="P25" s="79">
        <f t="shared" si="25"/>
        <v>-85.789186057164756</v>
      </c>
      <c r="Q25" s="79">
        <f t="shared" si="25"/>
        <v>2.2566731746528794</v>
      </c>
      <c r="R25" s="79">
        <f t="shared" si="25"/>
        <v>1.1425851376001361</v>
      </c>
      <c r="S25" s="79">
        <f t="shared" si="25"/>
        <v>0.27191661412608226</v>
      </c>
      <c r="T25" s="60"/>
      <c r="U25" s="79"/>
      <c r="V25" s="79"/>
      <c r="W25" s="79"/>
      <c r="X25" s="79"/>
      <c r="Y25" s="79"/>
      <c r="Z25" s="79"/>
    </row>
    <row r="26" spans="2:26" ht="12" customHeight="1"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0"/>
      <c r="U26" s="68"/>
      <c r="V26" s="68"/>
      <c r="W26" s="68"/>
      <c r="X26" s="68"/>
      <c r="Y26" s="68"/>
      <c r="Z26" s="68"/>
    </row>
    <row r="27" spans="2:26" ht="12" customHeight="1">
      <c r="B27" s="37" t="s">
        <v>37</v>
      </c>
      <c r="F27" s="68">
        <v>-60.509</v>
      </c>
      <c r="G27" s="68">
        <v>-176.82599999999999</v>
      </c>
      <c r="H27" s="68">
        <v>-214.172</v>
      </c>
      <c r="I27" s="68">
        <v>-1589.85</v>
      </c>
      <c r="J27" s="70">
        <v>0</v>
      </c>
      <c r="K27" s="70">
        <v>0</v>
      </c>
      <c r="L27" s="70">
        <v>0</v>
      </c>
      <c r="M27" s="70">
        <v>0</v>
      </c>
      <c r="N27" s="70">
        <v>0</v>
      </c>
      <c r="O27" s="70">
        <v>0</v>
      </c>
      <c r="P27" s="70">
        <v>0</v>
      </c>
      <c r="Q27" s="70">
        <v>0</v>
      </c>
      <c r="R27" s="70">
        <v>0</v>
      </c>
      <c r="S27" s="70">
        <v>0</v>
      </c>
      <c r="T27" s="60"/>
      <c r="U27" s="68">
        <v>-107</v>
      </c>
      <c r="V27" s="69">
        <f>H27-U27</f>
        <v>-107.172</v>
      </c>
      <c r="W27" s="68">
        <v>-214.172</v>
      </c>
      <c r="X27" s="69">
        <f>I27-W27</f>
        <v>-1375.6779999999999</v>
      </c>
      <c r="Y27" s="70">
        <v>0</v>
      </c>
      <c r="Z27" s="69">
        <f>J27-Y27</f>
        <v>0</v>
      </c>
    </row>
    <row r="28" spans="2:26" ht="12" customHeight="1">
      <c r="B28" s="37" t="s">
        <v>38</v>
      </c>
      <c r="F28" s="68">
        <v>-1.4E-2</v>
      </c>
      <c r="G28" s="68">
        <v>-6.0999999999999999E-2</v>
      </c>
      <c r="H28" s="68">
        <v>-0.50900000000000001</v>
      </c>
      <c r="I28" s="68">
        <v>-0.67200000000000004</v>
      </c>
      <c r="J28" s="69">
        <f t="shared" ref="J28:S28" si="26">-J82</f>
        <v>-0.26573792813518154</v>
      </c>
      <c r="K28" s="69">
        <f t="shared" si="26"/>
        <v>-0.65811002767624638</v>
      </c>
      <c r="L28" s="69">
        <f t="shared" si="26"/>
        <v>-0.95238910233204499</v>
      </c>
      <c r="M28" s="69">
        <f t="shared" si="26"/>
        <v>-1.0504821272173113</v>
      </c>
      <c r="N28" s="69">
        <f t="shared" si="26"/>
        <v>-1.0504821272173113</v>
      </c>
      <c r="O28" s="69">
        <f t="shared" si="26"/>
        <v>-1.0504821272173113</v>
      </c>
      <c r="P28" s="69">
        <f t="shared" si="26"/>
        <v>-1.0504821272173113</v>
      </c>
      <c r="Q28" s="69">
        <f t="shared" si="26"/>
        <v>-1.0504821272173113</v>
      </c>
      <c r="R28" s="69">
        <f t="shared" si="26"/>
        <v>-1.0504821272173113</v>
      </c>
      <c r="S28" s="69">
        <f t="shared" si="26"/>
        <v>-1.0504821272173113</v>
      </c>
      <c r="T28" s="60"/>
      <c r="U28" s="68">
        <v>-0.5</v>
      </c>
      <c r="V28" s="69">
        <f t="shared" ref="V28:V30" si="27">H28-U28</f>
        <v>-9.000000000000008E-3</v>
      </c>
      <c r="W28" s="68">
        <v>-0.50900000000000001</v>
      </c>
      <c r="X28" s="69">
        <f t="shared" ref="X28:X30" si="28">I28-W28</f>
        <v>-0.16300000000000003</v>
      </c>
      <c r="Y28" s="70">
        <v>-0.01</v>
      </c>
      <c r="Z28" s="69">
        <f t="shared" ref="Z28:Z30" si="29">J28-Y28</f>
        <v>-0.25573792813518154</v>
      </c>
    </row>
    <row r="29" spans="2:26" ht="12" customHeight="1">
      <c r="B29" s="37" t="s">
        <v>39</v>
      </c>
      <c r="F29" s="68">
        <v>0</v>
      </c>
      <c r="G29" s="68">
        <v>-3.0000000000000001E-3</v>
      </c>
      <c r="H29" s="68">
        <v>-8.7999999999999995E-2</v>
      </c>
      <c r="I29" s="68">
        <v>-6.3E-2</v>
      </c>
      <c r="J29" s="70">
        <f t="shared" ref="J29:S29" si="30">I29</f>
        <v>-6.3E-2</v>
      </c>
      <c r="K29" s="70">
        <f t="shared" si="30"/>
        <v>-6.3E-2</v>
      </c>
      <c r="L29" s="70">
        <f t="shared" si="30"/>
        <v>-6.3E-2</v>
      </c>
      <c r="M29" s="70">
        <f t="shared" si="30"/>
        <v>-6.3E-2</v>
      </c>
      <c r="N29" s="70">
        <f t="shared" si="30"/>
        <v>-6.3E-2</v>
      </c>
      <c r="O29" s="70">
        <f t="shared" si="30"/>
        <v>-6.3E-2</v>
      </c>
      <c r="P29" s="70">
        <f t="shared" si="30"/>
        <v>-6.3E-2</v>
      </c>
      <c r="Q29" s="70">
        <f t="shared" si="30"/>
        <v>-6.3E-2</v>
      </c>
      <c r="R29" s="70">
        <f t="shared" si="30"/>
        <v>-6.3E-2</v>
      </c>
      <c r="S29" s="70">
        <f t="shared" si="30"/>
        <v>-6.3E-2</v>
      </c>
      <c r="T29" s="60"/>
      <c r="U29" s="68">
        <v>-0.01</v>
      </c>
      <c r="V29" s="69">
        <f t="shared" si="27"/>
        <v>-7.8E-2</v>
      </c>
      <c r="W29" s="68">
        <v>-8.7999999999999995E-2</v>
      </c>
      <c r="X29" s="69">
        <f t="shared" si="28"/>
        <v>2.4999999999999994E-2</v>
      </c>
      <c r="Y29" s="70">
        <v>-0.02</v>
      </c>
      <c r="Z29" s="69">
        <f t="shared" si="29"/>
        <v>-4.2999999999999997E-2</v>
      </c>
    </row>
    <row r="30" spans="2:26" ht="12" customHeight="1">
      <c r="B30" s="37" t="s">
        <v>40</v>
      </c>
      <c r="F30" s="68">
        <v>1.155</v>
      </c>
      <c r="G30" s="68">
        <v>8.9420000000000002</v>
      </c>
      <c r="H30" s="68">
        <v>36.151000000000003</v>
      </c>
      <c r="I30" s="68">
        <v>40.369</v>
      </c>
      <c r="J30" s="69">
        <f t="shared" ref="J30:S30" si="31">J94</f>
        <v>31.254989999999999</v>
      </c>
      <c r="K30" s="69">
        <f t="shared" si="31"/>
        <v>50.024629463598288</v>
      </c>
      <c r="L30" s="69">
        <f t="shared" si="31"/>
        <v>50.618041264399096</v>
      </c>
      <c r="M30" s="69">
        <f t="shared" si="31"/>
        <v>29.761547423969596</v>
      </c>
      <c r="N30" s="69">
        <f t="shared" si="31"/>
        <v>30.272001687864464</v>
      </c>
      <c r="O30" s="69">
        <f t="shared" si="31"/>
        <v>37.206580837135064</v>
      </c>
      <c r="P30" s="69">
        <f t="shared" si="31"/>
        <v>45.178121207547491</v>
      </c>
      <c r="Q30" s="69">
        <f t="shared" si="31"/>
        <v>49.088469498013922</v>
      </c>
      <c r="R30" s="69">
        <f t="shared" si="31"/>
        <v>71.257710129122472</v>
      </c>
      <c r="S30" s="69">
        <f t="shared" si="31"/>
        <v>107.59004221356639</v>
      </c>
      <c r="T30" s="60"/>
      <c r="U30" s="68">
        <v>19</v>
      </c>
      <c r="V30" s="69">
        <f t="shared" si="27"/>
        <v>17.151000000000003</v>
      </c>
      <c r="W30" s="68">
        <v>36.151000000000003</v>
      </c>
      <c r="X30" s="69">
        <f t="shared" si="28"/>
        <v>4.2179999999999964</v>
      </c>
      <c r="Y30" s="70">
        <v>20</v>
      </c>
      <c r="Z30" s="69">
        <f t="shared" si="29"/>
        <v>11.254989999999999</v>
      </c>
    </row>
    <row r="31" spans="2:26" ht="12" customHeight="1"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0"/>
      <c r="U31" s="68"/>
      <c r="V31" s="68"/>
      <c r="W31" s="68"/>
      <c r="X31" s="68"/>
      <c r="Y31" s="68"/>
      <c r="Z31" s="68"/>
    </row>
    <row r="32" spans="2:26" s="41" customFormat="1" ht="12" customHeight="1">
      <c r="B32" s="41" t="s">
        <v>41</v>
      </c>
      <c r="F32" s="65">
        <f>SUM(F19,F27:F30)</f>
        <v>-73.727999999999994</v>
      </c>
      <c r="G32" s="65">
        <f t="shared" ref="G32:S32" si="32">SUM(G19,G27:G30)</f>
        <v>-269.24599999999992</v>
      </c>
      <c r="H32" s="65">
        <f t="shared" si="32"/>
        <v>-465.23800000000006</v>
      </c>
      <c r="I32" s="80">
        <f t="shared" si="32"/>
        <v>-1871.6170000000002</v>
      </c>
      <c r="J32" s="65">
        <f>SUM(J19,J27:J30)</f>
        <v>-493.37274479882592</v>
      </c>
      <c r="K32" s="65">
        <f t="shared" si="32"/>
        <v>-545.75689598756219</v>
      </c>
      <c r="L32" s="65">
        <f t="shared" si="32"/>
        <v>-427.76796081399465</v>
      </c>
      <c r="M32" s="65">
        <f t="shared" si="32"/>
        <v>-93.478177075214944</v>
      </c>
      <c r="N32" s="65">
        <f t="shared" si="32"/>
        <v>512.06354484419307</v>
      </c>
      <c r="O32" s="65">
        <f t="shared" si="32"/>
        <v>-57.560203536087542</v>
      </c>
      <c r="P32" s="65">
        <f t="shared" si="32"/>
        <v>441.99218883158733</v>
      </c>
      <c r="Q32" s="65">
        <f t="shared" si="32"/>
        <v>1547.4949551487348</v>
      </c>
      <c r="R32" s="65">
        <f t="shared" si="32"/>
        <v>3388.8418315606664</v>
      </c>
      <c r="S32" s="65">
        <f t="shared" si="32"/>
        <v>4350.1571602896502</v>
      </c>
      <c r="T32" s="66"/>
      <c r="U32" s="65">
        <f t="shared" ref="U32:Z32" si="33">SUM(U19,U27:U30)</f>
        <v>-207.81</v>
      </c>
      <c r="V32" s="65">
        <f t="shared" si="33"/>
        <v>-257.42799999999994</v>
      </c>
      <c r="W32" s="65">
        <f t="shared" si="33"/>
        <v>-376.28100000000006</v>
      </c>
      <c r="X32" s="65">
        <f t="shared" si="33"/>
        <v>-1495.3359999999998</v>
      </c>
      <c r="Y32" s="65">
        <f t="shared" si="33"/>
        <v>-216.88045490725105</v>
      </c>
      <c r="Z32" s="65">
        <f t="shared" si="33"/>
        <v>-276.49228989157496</v>
      </c>
    </row>
    <row r="33" spans="2:26" ht="12" customHeight="1">
      <c r="B33" s="37" t="s">
        <v>42</v>
      </c>
      <c r="F33" s="68">
        <v>0</v>
      </c>
      <c r="G33" s="68">
        <v>0</v>
      </c>
      <c r="H33" s="68">
        <v>0</v>
      </c>
      <c r="I33" s="68">
        <v>0</v>
      </c>
      <c r="J33" s="69">
        <f>J97</f>
        <v>0</v>
      </c>
      <c r="K33" s="69">
        <f t="shared" ref="K33:S33" si="34">K97</f>
        <v>0</v>
      </c>
      <c r="L33" s="69">
        <f t="shared" si="34"/>
        <v>0</v>
      </c>
      <c r="M33" s="69">
        <f t="shared" si="34"/>
        <v>0</v>
      </c>
      <c r="N33" s="69">
        <f t="shared" si="34"/>
        <v>-92.171438071954753</v>
      </c>
      <c r="O33" s="69">
        <f t="shared" si="34"/>
        <v>0</v>
      </c>
      <c r="P33" s="69">
        <f t="shared" si="34"/>
        <v>-79.558593989685718</v>
      </c>
      <c r="Q33" s="69">
        <f t="shared" si="34"/>
        <v>-278.54909192677223</v>
      </c>
      <c r="R33" s="69">
        <f t="shared" si="34"/>
        <v>-609.99152968091994</v>
      </c>
      <c r="S33" s="69">
        <f t="shared" si="34"/>
        <v>-783.02828885213705</v>
      </c>
      <c r="T33" s="60"/>
      <c r="U33" s="68">
        <v>0</v>
      </c>
      <c r="V33" s="68">
        <v>0</v>
      </c>
      <c r="W33" s="68">
        <v>0</v>
      </c>
      <c r="X33" s="68">
        <v>0</v>
      </c>
      <c r="Y33" s="68">
        <v>0</v>
      </c>
      <c r="Z33" s="68">
        <v>0</v>
      </c>
    </row>
    <row r="34" spans="2:26" ht="12" customHeight="1"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60"/>
      <c r="U34" s="42"/>
      <c r="V34" s="42"/>
      <c r="W34" s="42"/>
      <c r="X34" s="42"/>
      <c r="Y34" s="42"/>
      <c r="Z34" s="42"/>
    </row>
    <row r="35" spans="2:26" s="41" customFormat="1" ht="12" customHeight="1">
      <c r="B35" s="41" t="s">
        <v>43</v>
      </c>
      <c r="F35" s="65">
        <f>F32+F33</f>
        <v>-73.727999999999994</v>
      </c>
      <c r="G35" s="65">
        <f t="shared" ref="G35:S35" si="35">G32+G33</f>
        <v>-269.24599999999992</v>
      </c>
      <c r="H35" s="65">
        <f t="shared" si="35"/>
        <v>-465.23800000000006</v>
      </c>
      <c r="I35" s="65">
        <f t="shared" si="35"/>
        <v>-1871.6170000000002</v>
      </c>
      <c r="J35" s="65">
        <f t="shared" si="35"/>
        <v>-493.37274479882592</v>
      </c>
      <c r="K35" s="65">
        <f t="shared" si="35"/>
        <v>-545.75689598756219</v>
      </c>
      <c r="L35" s="65">
        <f t="shared" si="35"/>
        <v>-427.76796081399465</v>
      </c>
      <c r="M35" s="65">
        <f t="shared" si="35"/>
        <v>-93.478177075214944</v>
      </c>
      <c r="N35" s="65">
        <f t="shared" si="35"/>
        <v>419.89210677223832</v>
      </c>
      <c r="O35" s="65">
        <f t="shared" si="35"/>
        <v>-57.560203536087542</v>
      </c>
      <c r="P35" s="65">
        <f t="shared" si="35"/>
        <v>362.43359484190159</v>
      </c>
      <c r="Q35" s="65">
        <f t="shared" si="35"/>
        <v>1268.9458632219626</v>
      </c>
      <c r="R35" s="65">
        <f t="shared" si="35"/>
        <v>2778.8503018797464</v>
      </c>
      <c r="S35" s="65">
        <f t="shared" si="35"/>
        <v>3567.1288714375132</v>
      </c>
      <c r="T35" s="66"/>
      <c r="U35" s="65">
        <f t="shared" ref="U35:Z35" si="36">U32+U33</f>
        <v>-207.81</v>
      </c>
      <c r="V35" s="65">
        <f t="shared" si="36"/>
        <v>-257.42799999999994</v>
      </c>
      <c r="W35" s="65">
        <f t="shared" si="36"/>
        <v>-376.28100000000006</v>
      </c>
      <c r="X35" s="65">
        <f t="shared" si="36"/>
        <v>-1495.3359999999998</v>
      </c>
      <c r="Y35" s="65">
        <f t="shared" si="36"/>
        <v>-216.88045490725105</v>
      </c>
      <c r="Z35" s="65">
        <f t="shared" si="36"/>
        <v>-276.49228989157496</v>
      </c>
    </row>
    <row r="36" spans="2:26" ht="12" customHeight="1">
      <c r="C36" s="37" t="s">
        <v>44</v>
      </c>
      <c r="F36" s="68">
        <v>0</v>
      </c>
      <c r="G36" s="68">
        <v>0</v>
      </c>
      <c r="H36" s="68">
        <v>0</v>
      </c>
      <c r="I36" s="68">
        <v>0</v>
      </c>
      <c r="J36" s="69">
        <v>0</v>
      </c>
      <c r="K36" s="69">
        <v>0</v>
      </c>
      <c r="L36" s="69">
        <v>0</v>
      </c>
      <c r="M36" s="69">
        <v>0</v>
      </c>
      <c r="N36" s="69">
        <v>0</v>
      </c>
      <c r="O36" s="69">
        <v>0</v>
      </c>
      <c r="P36" s="69">
        <v>0</v>
      </c>
      <c r="Q36" s="69">
        <v>0</v>
      </c>
      <c r="R36" s="69">
        <v>0</v>
      </c>
      <c r="S36" s="69">
        <v>0</v>
      </c>
      <c r="T36" s="60"/>
      <c r="U36" s="68">
        <v>0</v>
      </c>
      <c r="V36" s="68">
        <v>0</v>
      </c>
      <c r="W36" s="68">
        <v>0</v>
      </c>
      <c r="X36" s="68">
        <v>0</v>
      </c>
      <c r="Y36" s="68">
        <v>0</v>
      </c>
      <c r="Z36" s="68">
        <v>0</v>
      </c>
    </row>
    <row r="37" spans="2:26" ht="12" customHeight="1">
      <c r="C37" s="37" t="s">
        <v>45</v>
      </c>
      <c r="F37" s="42">
        <f>F35+F36</f>
        <v>-73.727999999999994</v>
      </c>
      <c r="G37" s="42">
        <f t="shared" ref="G37:S37" si="37">G35+G36</f>
        <v>-269.24599999999992</v>
      </c>
      <c r="H37" s="42">
        <f t="shared" si="37"/>
        <v>-465.23800000000006</v>
      </c>
      <c r="I37" s="42">
        <f t="shared" si="37"/>
        <v>-1871.6170000000002</v>
      </c>
      <c r="J37" s="42">
        <f t="shared" si="37"/>
        <v>-493.37274479882592</v>
      </c>
      <c r="K37" s="42">
        <f t="shared" si="37"/>
        <v>-545.75689598756219</v>
      </c>
      <c r="L37" s="42">
        <f t="shared" si="37"/>
        <v>-427.76796081399465</v>
      </c>
      <c r="M37" s="42">
        <f t="shared" si="37"/>
        <v>-93.478177075214944</v>
      </c>
      <c r="N37" s="42">
        <f t="shared" si="37"/>
        <v>419.89210677223832</v>
      </c>
      <c r="O37" s="42">
        <f t="shared" si="37"/>
        <v>-57.560203536087542</v>
      </c>
      <c r="P37" s="42">
        <f t="shared" si="37"/>
        <v>362.43359484190159</v>
      </c>
      <c r="Q37" s="42">
        <f t="shared" si="37"/>
        <v>1268.9458632219626</v>
      </c>
      <c r="R37" s="42">
        <f t="shared" si="37"/>
        <v>2778.8503018797464</v>
      </c>
      <c r="S37" s="42">
        <f t="shared" si="37"/>
        <v>3567.1288714375132</v>
      </c>
      <c r="T37" s="60"/>
      <c r="U37" s="42">
        <f t="shared" ref="U37:Z37" si="38">U35+U36</f>
        <v>-207.81</v>
      </c>
      <c r="V37" s="42">
        <f t="shared" si="38"/>
        <v>-257.42799999999994</v>
      </c>
      <c r="W37" s="42">
        <f t="shared" si="38"/>
        <v>-376.28100000000006</v>
      </c>
      <c r="X37" s="42">
        <f t="shared" si="38"/>
        <v>-1495.3359999999998</v>
      </c>
      <c r="Y37" s="42">
        <f t="shared" si="38"/>
        <v>-216.88045490725105</v>
      </c>
      <c r="Z37" s="42">
        <f t="shared" si="38"/>
        <v>-276.49228989157496</v>
      </c>
    </row>
    <row r="38" spans="2:26" ht="12" customHeight="1"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60"/>
      <c r="U38" s="42"/>
      <c r="V38" s="42"/>
      <c r="W38" s="42"/>
      <c r="X38" s="42"/>
      <c r="Y38" s="42"/>
      <c r="Z38" s="42"/>
    </row>
    <row r="39" spans="2:26" ht="12" customHeight="1">
      <c r="B39" s="37" t="s">
        <v>46</v>
      </c>
      <c r="F39" s="42">
        <f>F35</f>
        <v>-73.727999999999994</v>
      </c>
      <c r="G39" s="42">
        <f t="shared" ref="G39:S39" si="39">G35</f>
        <v>-269.24599999999992</v>
      </c>
      <c r="H39" s="42">
        <f t="shared" si="39"/>
        <v>-465.23800000000006</v>
      </c>
      <c r="I39" s="42">
        <f t="shared" si="39"/>
        <v>-1871.6170000000002</v>
      </c>
      <c r="J39" s="42">
        <f t="shared" si="39"/>
        <v>-493.37274479882592</v>
      </c>
      <c r="K39" s="42">
        <f t="shared" si="39"/>
        <v>-545.75689598756219</v>
      </c>
      <c r="L39" s="42">
        <f t="shared" si="39"/>
        <v>-427.76796081399465</v>
      </c>
      <c r="M39" s="42">
        <f t="shared" si="39"/>
        <v>-93.478177075214944</v>
      </c>
      <c r="N39" s="42">
        <f t="shared" si="39"/>
        <v>419.89210677223832</v>
      </c>
      <c r="O39" s="42">
        <f t="shared" si="39"/>
        <v>-57.560203536087542</v>
      </c>
      <c r="P39" s="42">
        <f t="shared" si="39"/>
        <v>362.43359484190159</v>
      </c>
      <c r="Q39" s="42">
        <f t="shared" si="39"/>
        <v>1268.9458632219626</v>
      </c>
      <c r="R39" s="42">
        <f t="shared" si="39"/>
        <v>2778.8503018797464</v>
      </c>
      <c r="S39" s="42">
        <f t="shared" si="39"/>
        <v>3567.1288714375132</v>
      </c>
      <c r="T39" s="60"/>
      <c r="U39" s="42">
        <f t="shared" ref="U39:Z39" si="40">U35</f>
        <v>-207.81</v>
      </c>
      <c r="V39" s="42">
        <f t="shared" si="40"/>
        <v>-257.42799999999994</v>
      </c>
      <c r="W39" s="42">
        <f t="shared" si="40"/>
        <v>-376.28100000000006</v>
      </c>
      <c r="X39" s="42">
        <f t="shared" si="40"/>
        <v>-1495.3359999999998</v>
      </c>
      <c r="Y39" s="42">
        <f t="shared" si="40"/>
        <v>-216.88045490725105</v>
      </c>
      <c r="Z39" s="42">
        <f t="shared" si="40"/>
        <v>-276.49228989157496</v>
      </c>
    </row>
    <row r="40" spans="2:26" ht="12" customHeight="1"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60"/>
      <c r="U40" s="42"/>
      <c r="V40" s="42"/>
      <c r="W40" s="42"/>
      <c r="X40" s="42"/>
      <c r="Y40" s="42"/>
      <c r="Z40" s="42"/>
    </row>
    <row r="41" spans="2:26" ht="12" customHeight="1">
      <c r="B41" s="81" t="s">
        <v>47</v>
      </c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60"/>
      <c r="U41" s="42"/>
      <c r="V41" s="42"/>
      <c r="W41" s="42"/>
      <c r="X41" s="42"/>
      <c r="Y41" s="42"/>
      <c r="Z41" s="42"/>
    </row>
    <row r="42" spans="2:26" ht="12" customHeight="1">
      <c r="C42" s="37" t="s">
        <v>48</v>
      </c>
      <c r="F42" s="68">
        <v>1.069</v>
      </c>
      <c r="G42" s="68">
        <v>3.3460000000000001</v>
      </c>
      <c r="H42" s="68">
        <v>6.8230000000000004</v>
      </c>
      <c r="I42" s="68">
        <v>24.030999999999999</v>
      </c>
      <c r="J42" s="70">
        <v>68.849999999999994</v>
      </c>
      <c r="K42" s="70">
        <f>J42*(1+5%)</f>
        <v>72.292500000000004</v>
      </c>
      <c r="L42" s="70">
        <f t="shared" ref="L42:S42" si="41">K42*(1+5%)</f>
        <v>75.907125000000008</v>
      </c>
      <c r="M42" s="70">
        <f t="shared" si="41"/>
        <v>79.702481250000005</v>
      </c>
      <c r="N42" s="70">
        <f t="shared" si="41"/>
        <v>83.687605312500011</v>
      </c>
      <c r="O42" s="70">
        <f t="shared" si="41"/>
        <v>87.87198557812502</v>
      </c>
      <c r="P42" s="70">
        <f t="shared" si="41"/>
        <v>92.265584857031271</v>
      </c>
      <c r="Q42" s="70">
        <f t="shared" si="41"/>
        <v>96.878864099882833</v>
      </c>
      <c r="R42" s="70">
        <f t="shared" si="41"/>
        <v>101.72280730487698</v>
      </c>
      <c r="S42" s="70">
        <f t="shared" si="41"/>
        <v>106.80894767012083</v>
      </c>
      <c r="T42" s="60"/>
      <c r="U42" s="68">
        <v>3</v>
      </c>
      <c r="V42" s="69">
        <f t="shared" ref="V42" si="42">H42-U42</f>
        <v>3.8230000000000004</v>
      </c>
      <c r="W42" s="68">
        <v>12</v>
      </c>
      <c r="X42" s="69">
        <f t="shared" ref="X42:X44" si="43">I42-W42</f>
        <v>12.030999999999999</v>
      </c>
      <c r="Y42" s="70">
        <v>30</v>
      </c>
      <c r="Z42" s="69">
        <f>J42-Y42</f>
        <v>38.849999999999994</v>
      </c>
    </row>
    <row r="43" spans="2:26" ht="12" customHeight="1">
      <c r="C43" s="37" t="s">
        <v>49</v>
      </c>
      <c r="F43" s="69">
        <f>-F27</f>
        <v>60.509</v>
      </c>
      <c r="G43" s="69">
        <f t="shared" ref="G43:S43" si="44">-G27</f>
        <v>176.82599999999999</v>
      </c>
      <c r="H43" s="69">
        <f t="shared" si="44"/>
        <v>214.172</v>
      </c>
      <c r="I43" s="69">
        <f t="shared" si="44"/>
        <v>1589.85</v>
      </c>
      <c r="J43" s="69">
        <f t="shared" si="44"/>
        <v>0</v>
      </c>
      <c r="K43" s="69">
        <f t="shared" si="44"/>
        <v>0</v>
      </c>
      <c r="L43" s="69">
        <f t="shared" si="44"/>
        <v>0</v>
      </c>
      <c r="M43" s="69">
        <f t="shared" si="44"/>
        <v>0</v>
      </c>
      <c r="N43" s="69">
        <f t="shared" si="44"/>
        <v>0</v>
      </c>
      <c r="O43" s="69">
        <f t="shared" si="44"/>
        <v>0</v>
      </c>
      <c r="P43" s="69">
        <f t="shared" si="44"/>
        <v>0</v>
      </c>
      <c r="Q43" s="69">
        <f t="shared" si="44"/>
        <v>0</v>
      </c>
      <c r="R43" s="69">
        <f t="shared" si="44"/>
        <v>0</v>
      </c>
      <c r="S43" s="69">
        <f t="shared" si="44"/>
        <v>0</v>
      </c>
      <c r="T43" s="60"/>
      <c r="U43" s="69">
        <f t="shared" ref="U43:Z43" si="45">-U27</f>
        <v>107</v>
      </c>
      <c r="V43" s="69">
        <f t="shared" si="45"/>
        <v>107.172</v>
      </c>
      <c r="W43" s="69">
        <f t="shared" si="45"/>
        <v>214.172</v>
      </c>
      <c r="X43" s="69">
        <f t="shared" si="45"/>
        <v>1375.6779999999999</v>
      </c>
      <c r="Y43" s="69">
        <f t="shared" si="45"/>
        <v>0</v>
      </c>
      <c r="Z43" s="69">
        <f t="shared" si="45"/>
        <v>0</v>
      </c>
    </row>
    <row r="44" spans="2:26" ht="12" customHeight="1">
      <c r="C44" s="37" t="s">
        <v>50</v>
      </c>
      <c r="F44" s="69"/>
      <c r="G44" s="69"/>
      <c r="H44" s="69"/>
      <c r="I44" s="68">
        <v>6.88</v>
      </c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0"/>
      <c r="U44" s="69"/>
      <c r="V44" s="69"/>
      <c r="W44" s="69"/>
      <c r="X44" s="69">
        <f t="shared" si="43"/>
        <v>6.88</v>
      </c>
      <c r="Y44" s="69"/>
      <c r="Z44" s="69"/>
    </row>
    <row r="45" spans="2:26" ht="12" customHeight="1"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0"/>
      <c r="U45" s="68"/>
      <c r="V45" s="68"/>
      <c r="W45" s="68"/>
      <c r="X45" s="68"/>
      <c r="Y45" s="68"/>
      <c r="Z45" s="68"/>
    </row>
    <row r="46" spans="2:26" s="84" customFormat="1" ht="12" customHeight="1">
      <c r="B46" s="82" t="s">
        <v>51</v>
      </c>
      <c r="C46" s="83"/>
      <c r="D46" s="83"/>
      <c r="E46" s="83"/>
      <c r="F46" s="75">
        <f>F35+SUM(F42:F44)</f>
        <v>-12.149999999999991</v>
      </c>
      <c r="G46" s="75">
        <f t="shared" ref="G46:L46" si="46">G35+SUM(G42:G44)</f>
        <v>-89.073999999999927</v>
      </c>
      <c r="H46" s="75">
        <f t="shared" si="46"/>
        <v>-244.24300000000005</v>
      </c>
      <c r="I46" s="75">
        <f>I35+SUM(I42:I44)</f>
        <v>-250.85600000000022</v>
      </c>
      <c r="J46" s="75">
        <f>J35+SUM(J42:J44)</f>
        <v>-424.5227447988259</v>
      </c>
      <c r="K46" s="75">
        <f t="shared" si="46"/>
        <v>-473.46439598756217</v>
      </c>
      <c r="L46" s="75">
        <f t="shared" si="46"/>
        <v>-351.86083581399464</v>
      </c>
      <c r="M46" s="75">
        <f>M35+SUM(M42:M43)</f>
        <v>-13.775695825214939</v>
      </c>
      <c r="N46" s="75">
        <f t="shared" ref="N46:R46" si="47">N35+SUM(N42:N43)</f>
        <v>503.57971208473833</v>
      </c>
      <c r="O46" s="75">
        <f t="shared" si="47"/>
        <v>30.311782042037478</v>
      </c>
      <c r="P46" s="75">
        <f t="shared" si="47"/>
        <v>454.69917969893288</v>
      </c>
      <c r="Q46" s="75">
        <f t="shared" si="47"/>
        <v>1365.8247273218453</v>
      </c>
      <c r="R46" s="75">
        <f t="shared" si="47"/>
        <v>2880.5731091846233</v>
      </c>
      <c r="S46" s="75">
        <f>S35+SUM(S42:S43)</f>
        <v>3673.9378191076339</v>
      </c>
      <c r="T46" s="55"/>
      <c r="U46" s="75">
        <f t="shared" ref="U46:Z46" si="48">U35+SUM(U42:U44)</f>
        <v>-97.81</v>
      </c>
      <c r="V46" s="75">
        <f t="shared" si="48"/>
        <v>-146.43299999999994</v>
      </c>
      <c r="W46" s="75">
        <f t="shared" si="48"/>
        <v>-150.10900000000007</v>
      </c>
      <c r="X46" s="75">
        <f t="shared" si="48"/>
        <v>-100.74699999999984</v>
      </c>
      <c r="Y46" s="75">
        <f t="shared" si="48"/>
        <v>-186.88045490725105</v>
      </c>
      <c r="Z46" s="75">
        <f t="shared" si="48"/>
        <v>-237.64228989157496</v>
      </c>
    </row>
    <row r="47" spans="2:26" s="84" customFormat="1" ht="12" customHeight="1">
      <c r="B47" s="82"/>
      <c r="C47" s="76" t="s">
        <v>31</v>
      </c>
      <c r="D47" s="83"/>
      <c r="E47" s="83"/>
      <c r="F47" s="75"/>
      <c r="G47" s="78">
        <f>G46/G$6</f>
        <v>-25.743930635838129</v>
      </c>
      <c r="H47" s="78">
        <f t="shared" ref="H47:S47" si="49">H46/H$6</f>
        <v>-8.0019329685810714</v>
      </c>
      <c r="I47" s="78">
        <f t="shared" si="49"/>
        <v>-3.1738657354690174</v>
      </c>
      <c r="J47" s="78">
        <f t="shared" si="49"/>
        <v>-1.4149428529066266</v>
      </c>
      <c r="K47" s="78">
        <f t="shared" si="49"/>
        <v>-0.53798492961840771</v>
      </c>
      <c r="L47" s="78">
        <f t="shared" si="49"/>
        <v>-0.14247505712126615</v>
      </c>
      <c r="M47" s="78">
        <f t="shared" si="49"/>
        <v>-2.3315513335146003E-3</v>
      </c>
      <c r="N47" s="78">
        <f t="shared" si="49"/>
        <v>4.3584709951243153E-2</v>
      </c>
      <c r="O47" s="78">
        <f t="shared" si="49"/>
        <v>1.8093301516928942E-3</v>
      </c>
      <c r="P47" s="78">
        <f t="shared" si="49"/>
        <v>1.9829954290366141E-2</v>
      </c>
      <c r="Q47" s="78">
        <f t="shared" si="49"/>
        <v>4.5791656169976554E-2</v>
      </c>
      <c r="R47" s="78">
        <f t="shared" si="49"/>
        <v>7.826421046426521E-2</v>
      </c>
      <c r="S47" s="78">
        <f t="shared" si="49"/>
        <v>8.4884254537762605E-2</v>
      </c>
      <c r="T47" s="55"/>
      <c r="U47" s="78">
        <f t="shared" ref="U47:Z47" si="50">U46/U$6</f>
        <v>-8.8918181818181825</v>
      </c>
      <c r="V47" s="78">
        <f t="shared" si="50"/>
        <v>-7.5005378271781966</v>
      </c>
      <c r="W47" s="78">
        <f t="shared" si="50"/>
        <v>-5.1761724137931058</v>
      </c>
      <c r="X47" s="78">
        <f t="shared" si="50"/>
        <v>-2.0134098085455023</v>
      </c>
      <c r="Y47" s="78">
        <f t="shared" si="50"/>
        <v>-2.4270188948993643</v>
      </c>
      <c r="Z47" s="78">
        <f t="shared" si="50"/>
        <v>-1.0655257912489116</v>
      </c>
    </row>
    <row r="48" spans="2:26" s="84" customFormat="1" ht="12" customHeight="1">
      <c r="B48" s="82"/>
      <c r="C48" s="76" t="s">
        <v>28</v>
      </c>
      <c r="D48" s="83"/>
      <c r="E48" s="83"/>
      <c r="F48" s="75"/>
      <c r="G48" s="79">
        <f>G46/F46-1</f>
        <v>6.3311934156378591</v>
      </c>
      <c r="H48" s="79">
        <f>H46/G46-1</f>
        <v>1.7420234860902197</v>
      </c>
      <c r="I48" s="79">
        <f t="shared" ref="I48:S48" si="51">I46/H46-1</f>
        <v>2.7075494487048379E-2</v>
      </c>
      <c r="J48" s="79">
        <f t="shared" si="51"/>
        <v>0.69229655578828297</v>
      </c>
      <c r="K48" s="79">
        <f t="shared" si="51"/>
        <v>0.11528628745658587</v>
      </c>
      <c r="L48" s="79">
        <f t="shared" si="51"/>
        <v>-0.25683781336910083</v>
      </c>
      <c r="M48" s="79">
        <f t="shared" si="51"/>
        <v>-0.96084902204774725</v>
      </c>
      <c r="N48" s="79">
        <f t="shared" si="51"/>
        <v>-37.555664299946976</v>
      </c>
      <c r="O48" s="79">
        <f t="shared" si="51"/>
        <v>-0.93980738041143153</v>
      </c>
      <c r="P48" s="79">
        <f t="shared" si="51"/>
        <v>14.000740605363934</v>
      </c>
      <c r="Q48" s="79">
        <f t="shared" si="51"/>
        <v>2.0037985294501528</v>
      </c>
      <c r="R48" s="79">
        <f t="shared" si="51"/>
        <v>1.1090356995021953</v>
      </c>
      <c r="S48" s="79">
        <f t="shared" si="51"/>
        <v>0.27541905025544766</v>
      </c>
      <c r="T48" s="55"/>
      <c r="U48" s="79"/>
      <c r="V48" s="79"/>
      <c r="W48" s="79"/>
      <c r="X48" s="79"/>
      <c r="Y48" s="79"/>
      <c r="Z48" s="79"/>
    </row>
    <row r="49" spans="1:26" s="84" customFormat="1" ht="12" customHeight="1">
      <c r="B49" s="52"/>
      <c r="C49" s="6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55"/>
      <c r="U49" s="71"/>
      <c r="V49" s="71"/>
      <c r="W49" s="71"/>
      <c r="X49" s="71"/>
      <c r="Y49" s="71"/>
      <c r="Z49" s="71"/>
    </row>
    <row r="50" spans="1:26" s="84" customFormat="1" ht="12" customHeight="1">
      <c r="B50" s="84" t="s">
        <v>52</v>
      </c>
      <c r="F50" s="68">
        <v>100</v>
      </c>
      <c r="G50" s="68">
        <v>105.33421300000001</v>
      </c>
      <c r="H50" s="68">
        <v>108.650075</v>
      </c>
      <c r="I50" s="68">
        <v>108.650075</v>
      </c>
      <c r="J50" s="70">
        <v>313.63530800000001</v>
      </c>
      <c r="K50" s="69">
        <f t="shared" ref="K50:S51" si="52">J50*(1+K$52)</f>
        <v>319.90801415999999</v>
      </c>
      <c r="L50" s="69">
        <f t="shared" si="52"/>
        <v>326.30617444320001</v>
      </c>
      <c r="M50" s="69">
        <f t="shared" si="52"/>
        <v>332.83229793206402</v>
      </c>
      <c r="N50" s="69">
        <f t="shared" si="52"/>
        <v>339.48894389070529</v>
      </c>
      <c r="O50" s="69">
        <f t="shared" si="52"/>
        <v>346.2787227685194</v>
      </c>
      <c r="P50" s="69">
        <f t="shared" si="52"/>
        <v>353.2042972238898</v>
      </c>
      <c r="Q50" s="69">
        <f t="shared" si="52"/>
        <v>360.26838316836762</v>
      </c>
      <c r="R50" s="69">
        <f t="shared" si="52"/>
        <v>367.473750831735</v>
      </c>
      <c r="S50" s="69">
        <f t="shared" si="52"/>
        <v>374.8232258483697</v>
      </c>
      <c r="T50" s="55"/>
      <c r="U50" s="68">
        <v>108.650075</v>
      </c>
      <c r="V50" s="68">
        <v>108.650075</v>
      </c>
      <c r="W50" s="68">
        <v>108.650075</v>
      </c>
      <c r="X50" s="70">
        <f>I50</f>
        <v>108.650075</v>
      </c>
      <c r="Y50" s="70">
        <f>X50*1.02</f>
        <v>110.8230765</v>
      </c>
      <c r="Z50" s="70">
        <f>Y50</f>
        <v>110.8230765</v>
      </c>
    </row>
    <row r="51" spans="1:26" s="84" customFormat="1" ht="12" customHeight="1">
      <c r="B51" s="84" t="s">
        <v>53</v>
      </c>
      <c r="F51" s="68">
        <v>100</v>
      </c>
      <c r="G51" s="68">
        <v>105.33421300000001</v>
      </c>
      <c r="H51" s="68">
        <v>108.650075</v>
      </c>
      <c r="I51" s="68">
        <v>108.650075</v>
      </c>
      <c r="J51" s="70">
        <v>313.63530800000001</v>
      </c>
      <c r="K51" s="69">
        <f t="shared" si="52"/>
        <v>319.90801415999999</v>
      </c>
      <c r="L51" s="69">
        <f t="shared" si="52"/>
        <v>326.30617444320001</v>
      </c>
      <c r="M51" s="69">
        <f t="shared" si="52"/>
        <v>332.83229793206402</v>
      </c>
      <c r="N51" s="69">
        <f t="shared" si="52"/>
        <v>339.48894389070529</v>
      </c>
      <c r="O51" s="69">
        <f t="shared" si="52"/>
        <v>346.2787227685194</v>
      </c>
      <c r="P51" s="69">
        <f t="shared" si="52"/>
        <v>353.2042972238898</v>
      </c>
      <c r="Q51" s="69">
        <f t="shared" si="52"/>
        <v>360.26838316836762</v>
      </c>
      <c r="R51" s="69">
        <f t="shared" si="52"/>
        <v>367.473750831735</v>
      </c>
      <c r="S51" s="69">
        <f t="shared" si="52"/>
        <v>374.8232258483697</v>
      </c>
      <c r="T51" s="55"/>
      <c r="U51" s="68">
        <v>108.650075</v>
      </c>
      <c r="V51" s="68">
        <v>108.650075</v>
      </c>
      <c r="W51" s="68">
        <v>108.650075</v>
      </c>
      <c r="X51" s="70">
        <f>I51</f>
        <v>108.650075</v>
      </c>
      <c r="Y51" s="70">
        <f>X51*1.02</f>
        <v>110.8230765</v>
      </c>
      <c r="Z51" s="70">
        <f>Y51</f>
        <v>110.8230765</v>
      </c>
    </row>
    <row r="52" spans="1:26" s="84" customFormat="1" ht="12" customHeight="1">
      <c r="C52" s="85" t="s">
        <v>28</v>
      </c>
      <c r="F52" s="68"/>
      <c r="G52" s="86">
        <f>G51/F51-1</f>
        <v>5.3342130000000099E-2</v>
      </c>
      <c r="H52" s="86">
        <f t="shared" ref="H52:J52" si="53">H51/G51-1</f>
        <v>3.1479439638477213E-2</v>
      </c>
      <c r="I52" s="86">
        <f t="shared" si="53"/>
        <v>0</v>
      </c>
      <c r="J52" s="86">
        <f t="shared" si="53"/>
        <v>1.8866552370074294</v>
      </c>
      <c r="K52" s="87">
        <v>0.02</v>
      </c>
      <c r="L52" s="87">
        <v>0.02</v>
      </c>
      <c r="M52" s="87">
        <v>0.02</v>
      </c>
      <c r="N52" s="87">
        <v>0.02</v>
      </c>
      <c r="O52" s="87">
        <v>0.02</v>
      </c>
      <c r="P52" s="87">
        <v>0.02</v>
      </c>
      <c r="Q52" s="87">
        <v>0.02</v>
      </c>
      <c r="R52" s="87">
        <v>0.02</v>
      </c>
      <c r="S52" s="87">
        <v>0.02</v>
      </c>
      <c r="T52" s="55"/>
      <c r="U52" s="72"/>
      <c r="V52" s="72"/>
      <c r="W52" s="72"/>
      <c r="X52" s="72"/>
      <c r="Y52" s="86"/>
      <c r="Z52" s="86"/>
    </row>
    <row r="53" spans="1:26" ht="12" customHeight="1"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60"/>
      <c r="U53" s="42"/>
      <c r="V53" s="42"/>
      <c r="W53" s="42"/>
      <c r="X53" s="42"/>
      <c r="Y53" s="42"/>
      <c r="Z53" s="42"/>
    </row>
    <row r="54" spans="1:26" ht="12" customHeight="1">
      <c r="B54" s="37" t="s">
        <v>54</v>
      </c>
      <c r="F54" s="88">
        <f t="shared" ref="F54:S55" si="54">F$35/F50</f>
        <v>-0.73727999999999994</v>
      </c>
      <c r="G54" s="88">
        <f t="shared" si="54"/>
        <v>-2.5561115646252555</v>
      </c>
      <c r="H54" s="88">
        <f t="shared" si="54"/>
        <v>-4.2819850791635448</v>
      </c>
      <c r="I54" s="88">
        <f t="shared" si="54"/>
        <v>-17.226099475771186</v>
      </c>
      <c r="J54" s="88">
        <f t="shared" si="54"/>
        <v>-1.5730778143091781</v>
      </c>
      <c r="K54" s="88">
        <f t="shared" si="54"/>
        <v>-1.7059806939209885</v>
      </c>
      <c r="L54" s="88">
        <f t="shared" si="54"/>
        <v>-1.3109404428032239</v>
      </c>
      <c r="M54" s="88">
        <f t="shared" si="54"/>
        <v>-0.28085668865674573</v>
      </c>
      <c r="N54" s="88">
        <f t="shared" si="54"/>
        <v>1.2368358803090151</v>
      </c>
      <c r="O54" s="88">
        <f t="shared" si="54"/>
        <v>-0.1662250659696623</v>
      </c>
      <c r="P54" s="88">
        <f t="shared" si="54"/>
        <v>1.0261301962930578</v>
      </c>
      <c r="Q54" s="88">
        <f t="shared" si="54"/>
        <v>3.5222237712403812</v>
      </c>
      <c r="R54" s="88">
        <f t="shared" si="54"/>
        <v>7.5620375485055327</v>
      </c>
      <c r="S54" s="88">
        <f t="shared" si="54"/>
        <v>9.516829869236954</v>
      </c>
      <c r="T54" s="89"/>
      <c r="U54" s="88">
        <f t="shared" ref="U54:Z55" si="55">U$35/U50</f>
        <v>-1.912653994946621</v>
      </c>
      <c r="V54" s="88">
        <f t="shared" si="55"/>
        <v>-2.3693310842169226</v>
      </c>
      <c r="W54" s="88">
        <f t="shared" si="55"/>
        <v>-3.4632373700616412</v>
      </c>
      <c r="X54" s="88">
        <f t="shared" si="55"/>
        <v>-13.762862105709543</v>
      </c>
      <c r="Y54" s="88">
        <f t="shared" si="55"/>
        <v>-1.9569972406175806</v>
      </c>
      <c r="Z54" s="88">
        <f t="shared" si="55"/>
        <v>-2.4948981622214301</v>
      </c>
    </row>
    <row r="55" spans="1:26" ht="12" customHeight="1">
      <c r="B55" s="90" t="s">
        <v>55</v>
      </c>
      <c r="C55" s="90"/>
      <c r="D55" s="90"/>
      <c r="E55" s="90"/>
      <c r="F55" s="91">
        <f t="shared" si="54"/>
        <v>-0.73727999999999994</v>
      </c>
      <c r="G55" s="91">
        <f t="shared" si="54"/>
        <v>-2.5561115646252555</v>
      </c>
      <c r="H55" s="91">
        <f t="shared" si="54"/>
        <v>-4.2819850791635448</v>
      </c>
      <c r="I55" s="91">
        <f t="shared" si="54"/>
        <v>-17.226099475771186</v>
      </c>
      <c r="J55" s="91">
        <f t="shared" si="54"/>
        <v>-1.5730778143091781</v>
      </c>
      <c r="K55" s="91">
        <f t="shared" si="54"/>
        <v>-1.7059806939209885</v>
      </c>
      <c r="L55" s="91">
        <f t="shared" si="54"/>
        <v>-1.3109404428032239</v>
      </c>
      <c r="M55" s="91">
        <f t="shared" si="54"/>
        <v>-0.28085668865674573</v>
      </c>
      <c r="N55" s="91">
        <f t="shared" si="54"/>
        <v>1.2368358803090151</v>
      </c>
      <c r="O55" s="91">
        <f t="shared" si="54"/>
        <v>-0.1662250659696623</v>
      </c>
      <c r="P55" s="91">
        <f t="shared" si="54"/>
        <v>1.0261301962930578</v>
      </c>
      <c r="Q55" s="91">
        <f t="shared" si="54"/>
        <v>3.5222237712403812</v>
      </c>
      <c r="R55" s="91">
        <f t="shared" si="54"/>
        <v>7.5620375485055327</v>
      </c>
      <c r="S55" s="91">
        <f t="shared" si="54"/>
        <v>9.516829869236954</v>
      </c>
      <c r="T55" s="89"/>
      <c r="U55" s="91">
        <f t="shared" si="55"/>
        <v>-1.912653994946621</v>
      </c>
      <c r="V55" s="91">
        <f t="shared" si="55"/>
        <v>-2.3693310842169226</v>
      </c>
      <c r="W55" s="91">
        <f t="shared" si="55"/>
        <v>-3.4632373700616412</v>
      </c>
      <c r="X55" s="91">
        <f t="shared" si="55"/>
        <v>-13.762862105709543</v>
      </c>
      <c r="Y55" s="91">
        <f t="shared" si="55"/>
        <v>-1.9569972406175806</v>
      </c>
      <c r="Z55" s="91">
        <f t="shared" si="55"/>
        <v>-2.4948981622214301</v>
      </c>
    </row>
    <row r="56" spans="1:26" ht="12" customHeight="1">
      <c r="B56" s="37" t="s">
        <v>56</v>
      </c>
      <c r="F56" s="88">
        <f t="shared" ref="F56:S57" si="56">F$46/F50</f>
        <v>-0.12149999999999991</v>
      </c>
      <c r="G56" s="88">
        <f t="shared" si="56"/>
        <v>-0.84563217840721816</v>
      </c>
      <c r="H56" s="88">
        <f t="shared" si="56"/>
        <v>-2.2479781997389332</v>
      </c>
      <c r="I56" s="88">
        <f t="shared" si="56"/>
        <v>-2.3088433210929695</v>
      </c>
      <c r="J56" s="88">
        <f t="shared" si="56"/>
        <v>-1.3535553363106232</v>
      </c>
      <c r="K56" s="88">
        <f t="shared" si="56"/>
        <v>-1.4800016724518876</v>
      </c>
      <c r="L56" s="88">
        <f t="shared" si="56"/>
        <v>-1.0783149795262086</v>
      </c>
      <c r="M56" s="88">
        <f t="shared" si="56"/>
        <v>-4.1389299989229897E-2</v>
      </c>
      <c r="N56" s="88">
        <f t="shared" si="56"/>
        <v>1.483346427466752</v>
      </c>
      <c r="O56" s="88">
        <f t="shared" si="56"/>
        <v>8.753579139859631E-2</v>
      </c>
      <c r="P56" s="88">
        <f t="shared" si="56"/>
        <v>1.2873546082897946</v>
      </c>
      <c r="Q56" s="88">
        <f t="shared" si="56"/>
        <v>3.7911312541781985</v>
      </c>
      <c r="R56" s="88">
        <f t="shared" si="56"/>
        <v>7.8388540750591682</v>
      </c>
      <c r="S56" s="88">
        <f t="shared" si="56"/>
        <v>9.8017880583362835</v>
      </c>
      <c r="T56" s="60"/>
      <c r="U56" s="88">
        <f t="shared" ref="U56:Z57" si="57">U$46/U50</f>
        <v>-0.90022947522125507</v>
      </c>
      <c r="V56" s="88">
        <f t="shared" si="57"/>
        <v>-1.3477487245176769</v>
      </c>
      <c r="W56" s="88">
        <f t="shared" si="57"/>
        <v>-1.3815821111950457</v>
      </c>
      <c r="X56" s="88">
        <f t="shared" si="57"/>
        <v>-0.92726120989792082</v>
      </c>
      <c r="Y56" s="88">
        <f t="shared" si="57"/>
        <v>-1.6862954973755042</v>
      </c>
      <c r="Z56" s="88">
        <f t="shared" si="57"/>
        <v>-2.1443394047229409</v>
      </c>
    </row>
    <row r="57" spans="1:26" ht="12" customHeight="1">
      <c r="B57" s="37" t="s">
        <v>57</v>
      </c>
      <c r="F57" s="88">
        <f t="shared" si="56"/>
        <v>-0.12149999999999991</v>
      </c>
      <c r="G57" s="88">
        <f t="shared" si="56"/>
        <v>-0.84563217840721816</v>
      </c>
      <c r="H57" s="88">
        <f t="shared" si="56"/>
        <v>-2.2479781997389332</v>
      </c>
      <c r="I57" s="88">
        <f t="shared" si="56"/>
        <v>-2.3088433210929695</v>
      </c>
      <c r="J57" s="88">
        <f t="shared" si="56"/>
        <v>-1.3535553363106232</v>
      </c>
      <c r="K57" s="88">
        <f t="shared" si="56"/>
        <v>-1.4800016724518876</v>
      </c>
      <c r="L57" s="88">
        <f t="shared" si="56"/>
        <v>-1.0783149795262086</v>
      </c>
      <c r="M57" s="88">
        <f t="shared" si="56"/>
        <v>-4.1389299989229897E-2</v>
      </c>
      <c r="N57" s="88">
        <f t="shared" si="56"/>
        <v>1.483346427466752</v>
      </c>
      <c r="O57" s="88">
        <f t="shared" si="56"/>
        <v>8.753579139859631E-2</v>
      </c>
      <c r="P57" s="88">
        <f t="shared" si="56"/>
        <v>1.2873546082897946</v>
      </c>
      <c r="Q57" s="88">
        <f t="shared" si="56"/>
        <v>3.7911312541781985</v>
      </c>
      <c r="R57" s="88">
        <f t="shared" si="56"/>
        <v>7.8388540750591682</v>
      </c>
      <c r="S57" s="88">
        <f t="shared" si="56"/>
        <v>9.8017880583362835</v>
      </c>
      <c r="T57" s="60"/>
      <c r="U57" s="88">
        <f t="shared" si="57"/>
        <v>-0.90022947522125507</v>
      </c>
      <c r="V57" s="88">
        <f t="shared" si="57"/>
        <v>-1.3477487245176769</v>
      </c>
      <c r="W57" s="88">
        <f t="shared" si="57"/>
        <v>-1.3815821111950457</v>
      </c>
      <c r="X57" s="88">
        <f t="shared" si="57"/>
        <v>-0.92726120989792082</v>
      </c>
      <c r="Y57" s="88">
        <f t="shared" si="57"/>
        <v>-1.6862954973755042</v>
      </c>
      <c r="Z57" s="88">
        <f t="shared" si="57"/>
        <v>-2.1443394047229409</v>
      </c>
    </row>
    <row r="58" spans="1:26" ht="12" customHeight="1">
      <c r="F58" s="88"/>
      <c r="G58" s="88"/>
      <c r="H58" s="88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60"/>
      <c r="U58" s="88"/>
      <c r="V58" s="88"/>
      <c r="W58" s="42"/>
      <c r="X58" s="42"/>
      <c r="Y58" s="42"/>
      <c r="Z58" s="42"/>
    </row>
    <row r="59" spans="1:26" ht="12" customHeight="1">
      <c r="A59" s="49" t="s">
        <v>58</v>
      </c>
      <c r="B59" s="49"/>
      <c r="C59" s="49"/>
      <c r="D59" s="49"/>
      <c r="E59" s="49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39"/>
      <c r="U59" s="50"/>
      <c r="V59" s="50"/>
      <c r="W59" s="50"/>
      <c r="X59" s="50"/>
      <c r="Y59" s="50"/>
      <c r="Z59" s="50"/>
    </row>
    <row r="60" spans="1:26" ht="12" customHeight="1">
      <c r="F60" s="88"/>
      <c r="G60" s="88"/>
      <c r="H60" s="88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60"/>
      <c r="U60" s="88"/>
      <c r="V60" s="88"/>
      <c r="W60" s="42"/>
      <c r="X60" s="42"/>
      <c r="Y60" s="42"/>
      <c r="Z60" s="42"/>
    </row>
    <row r="61" spans="1:26" s="41" customFormat="1" ht="12" customHeight="1">
      <c r="B61" s="41" t="s">
        <v>32</v>
      </c>
      <c r="F61" s="71">
        <f>-F15</f>
        <v>0.58699999999999997</v>
      </c>
      <c r="G61" s="71">
        <f>-G15</f>
        <v>22.827000000000002</v>
      </c>
      <c r="H61" s="71">
        <f>-H15</f>
        <v>86.995000000000005</v>
      </c>
      <c r="I61" s="71">
        <f>-I15</f>
        <v>51.896000000000001</v>
      </c>
      <c r="J61" s="65">
        <f t="shared" ref="J61:K61" si="58">I61*(1+J63)</f>
        <v>75.251260309366629</v>
      </c>
      <c r="K61" s="65">
        <f t="shared" si="58"/>
        <v>179.88015745525527</v>
      </c>
      <c r="L61" s="65">
        <f>L62*L$6</f>
        <v>400.08024249010083</v>
      </c>
      <c r="M61" s="65">
        <f t="shared" ref="M61:N61" si="59">M62*M$6</f>
        <v>686.26807650875082</v>
      </c>
      <c r="N61" s="65">
        <f t="shared" si="59"/>
        <v>1335.343543303256</v>
      </c>
      <c r="O61" s="65">
        <f>O62*O$6</f>
        <v>2077.3770722252475</v>
      </c>
      <c r="P61" s="65">
        <f t="shared" ref="P61:S61" si="60">P62*P$6</f>
        <v>2843.3095435857722</v>
      </c>
      <c r="Q61" s="65">
        <f t="shared" si="60"/>
        <v>3549.4052005453555</v>
      </c>
      <c r="R61" s="65">
        <f t="shared" si="60"/>
        <v>3606.9636814260994</v>
      </c>
      <c r="S61" s="65">
        <f t="shared" si="60"/>
        <v>4245.9382133599493</v>
      </c>
      <c r="T61" s="66"/>
      <c r="U61" s="71"/>
      <c r="V61" s="71"/>
      <c r="W61" s="65"/>
      <c r="X61" s="65"/>
      <c r="Y61" s="65"/>
      <c r="Z61" s="65"/>
    </row>
    <row r="62" spans="1:26" ht="12" customHeight="1">
      <c r="C62" s="37" t="s">
        <v>59</v>
      </c>
      <c r="F62" s="86" t="str">
        <f>IFERROR(F61/F$6,"NM")</f>
        <v>NM</v>
      </c>
      <c r="G62" s="86">
        <f t="shared" ref="G62:K62" si="61">IFERROR(G61/G$6,"NM")</f>
        <v>6.5973988439306366</v>
      </c>
      <c r="H62" s="72">
        <f t="shared" si="61"/>
        <v>2.8501457916980639</v>
      </c>
      <c r="I62" s="72">
        <f t="shared" si="61"/>
        <v>0.65659556162858368</v>
      </c>
      <c r="J62" s="72">
        <f t="shared" si="61"/>
        <v>0.25081396521501265</v>
      </c>
      <c r="K62" s="72">
        <f t="shared" si="61"/>
        <v>0.20439301174159633</v>
      </c>
      <c r="L62" s="95">
        <v>0.16200000000000001</v>
      </c>
      <c r="M62" s="95">
        <v>0.11615160999734925</v>
      </c>
      <c r="N62" s="95">
        <v>0.11557368103491863</v>
      </c>
      <c r="O62" s="95">
        <v>0.124</v>
      </c>
      <c r="P62" s="95">
        <v>0.124</v>
      </c>
      <c r="Q62" s="95">
        <f>P62-0.5%</f>
        <v>0.11899999999999999</v>
      </c>
      <c r="R62" s="95">
        <v>9.8000000000000004E-2</v>
      </c>
      <c r="S62" s="95">
        <v>9.8100000000000007E-2</v>
      </c>
      <c r="T62" s="60"/>
      <c r="U62" s="72"/>
      <c r="V62" s="72"/>
      <c r="W62" s="72"/>
      <c r="X62" s="72"/>
      <c r="Y62" s="72"/>
      <c r="Z62" s="72"/>
    </row>
    <row r="63" spans="1:26" ht="12" customHeight="1">
      <c r="C63" s="37" t="s">
        <v>60</v>
      </c>
      <c r="F63" s="88"/>
      <c r="G63" s="86">
        <f>G61/F61-1</f>
        <v>37.887563884156734</v>
      </c>
      <c r="H63" s="72">
        <f>H61/G61-1</f>
        <v>2.8110570815262625</v>
      </c>
      <c r="I63" s="72">
        <f>I61/H61-1</f>
        <v>-0.4034599689637336</v>
      </c>
      <c r="J63" s="95">
        <v>0.45003970073544441</v>
      </c>
      <c r="K63" s="325">
        <v>1.3903939510879573</v>
      </c>
      <c r="L63" s="93">
        <f>L61/K61-1</f>
        <v>1.2241488341459772</v>
      </c>
      <c r="M63" s="93">
        <f t="shared" ref="M63:N63" si="62">M61/L61-1</f>
        <v>0.71532608618065185</v>
      </c>
      <c r="N63" s="93">
        <f t="shared" si="62"/>
        <v>0.94580454637573186</v>
      </c>
      <c r="O63" s="93">
        <f>O61/N61-1</f>
        <v>0.55568736048733491</v>
      </c>
      <c r="P63" s="93">
        <f t="shared" ref="P63:S63" si="63">P61/O61-1</f>
        <v>0.36870170639751598</v>
      </c>
      <c r="Q63" s="93">
        <f t="shared" si="63"/>
        <v>0.24833583756382271</v>
      </c>
      <c r="R63" s="93">
        <f t="shared" si="63"/>
        <v>1.6216373625614899E-2</v>
      </c>
      <c r="S63" s="93">
        <f t="shared" si="63"/>
        <v>0.17715025388922578</v>
      </c>
      <c r="T63" s="60"/>
      <c r="U63" s="72"/>
      <c r="V63" s="72"/>
      <c r="W63" s="95"/>
      <c r="X63" s="95"/>
      <c r="Y63" s="95"/>
      <c r="Z63" s="95"/>
    </row>
    <row r="64" spans="1:26" ht="12" customHeight="1">
      <c r="F64" s="88"/>
      <c r="G64" s="88"/>
      <c r="H64" s="88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60"/>
      <c r="U64" s="88"/>
      <c r="V64" s="88"/>
      <c r="W64" s="42"/>
      <c r="X64" s="42"/>
      <c r="Y64" s="42"/>
      <c r="Z64" s="42"/>
    </row>
    <row r="65" spans="2:26" s="41" customFormat="1" ht="12" customHeight="1">
      <c r="B65" s="41" t="s">
        <v>33</v>
      </c>
      <c r="F65" s="71">
        <f>-F16</f>
        <v>3.2130000000000001</v>
      </c>
      <c r="G65" s="71">
        <f>-G16</f>
        <v>7.6150000000000002</v>
      </c>
      <c r="H65" s="71">
        <f>-H16</f>
        <v>14.384</v>
      </c>
      <c r="I65" s="71">
        <f>-I16</f>
        <v>36.813000000000002</v>
      </c>
      <c r="J65" s="65">
        <f t="shared" ref="J65:K65" si="64">I65*(1+J67)</f>
        <v>59.577369504466141</v>
      </c>
      <c r="K65" s="65">
        <f t="shared" si="64"/>
        <v>79.529681513542769</v>
      </c>
      <c r="L65" s="65">
        <f>L66*L$6</f>
        <v>130.42340607566206</v>
      </c>
      <c r="M65" s="65">
        <f t="shared" ref="M65:N65" si="65">M66*M$6</f>
        <v>228.96830966440947</v>
      </c>
      <c r="N65" s="65">
        <f t="shared" si="65"/>
        <v>445.52757792097435</v>
      </c>
      <c r="O65" s="65">
        <f>O66*O$6</f>
        <v>670.12163620169281</v>
      </c>
      <c r="P65" s="65">
        <f t="shared" ref="P65:S65" si="66">P66*P$6</f>
        <v>871.33679561499468</v>
      </c>
      <c r="Q65" s="65">
        <f t="shared" si="66"/>
        <v>1073.7696405011159</v>
      </c>
      <c r="R65" s="65">
        <f t="shared" si="66"/>
        <v>1251.3955629437485</v>
      </c>
      <c r="S65" s="65">
        <f t="shared" si="66"/>
        <v>1385.0155232162929</v>
      </c>
      <c r="T65" s="66"/>
      <c r="U65" s="71"/>
      <c r="V65" s="71"/>
      <c r="W65" s="65"/>
      <c r="X65" s="65"/>
      <c r="Y65" s="65"/>
      <c r="Z65" s="65"/>
    </row>
    <row r="66" spans="2:26" ht="12" customHeight="1">
      <c r="C66" s="37" t="s">
        <v>59</v>
      </c>
      <c r="F66" s="86" t="str">
        <f t="shared" ref="F66:K66" si="67">IFERROR(F65/F$6,"NM")</f>
        <v>NM</v>
      </c>
      <c r="G66" s="86">
        <f t="shared" si="67"/>
        <v>2.2008670520231215</v>
      </c>
      <c r="H66" s="72">
        <f t="shared" si="67"/>
        <v>0.47125118762900109</v>
      </c>
      <c r="I66" s="72">
        <f t="shared" si="67"/>
        <v>0.465763303727321</v>
      </c>
      <c r="J66" s="72">
        <f t="shared" si="67"/>
        <v>0.19857257168934314</v>
      </c>
      <c r="K66" s="72">
        <f t="shared" si="67"/>
        <v>9.0367449958711696E-2</v>
      </c>
      <c r="L66" s="95">
        <v>5.281088526829724E-2</v>
      </c>
      <c r="M66" s="95">
        <v>3.8753132655083747E-2</v>
      </c>
      <c r="N66" s="95">
        <v>3.8560310896118895E-2</v>
      </c>
      <c r="O66" s="95">
        <v>0.04</v>
      </c>
      <c r="P66" s="95">
        <v>3.7999999999999999E-2</v>
      </c>
      <c r="Q66" s="95">
        <f>P66-0.2%</f>
        <v>3.5999999999999997E-2</v>
      </c>
      <c r="R66" s="95">
        <f t="shared" ref="R66:S66" si="68">Q66-0.2%</f>
        <v>3.3999999999999996E-2</v>
      </c>
      <c r="S66" s="95">
        <f t="shared" si="68"/>
        <v>3.1999999999999994E-2</v>
      </c>
      <c r="T66" s="60"/>
      <c r="U66" s="72"/>
      <c r="V66" s="72"/>
      <c r="W66" s="72"/>
      <c r="X66" s="72"/>
      <c r="Y66" s="72"/>
      <c r="Z66" s="72"/>
    </row>
    <row r="67" spans="2:26" ht="12" customHeight="1">
      <c r="C67" s="37" t="s">
        <v>60</v>
      </c>
      <c r="F67" s="88"/>
      <c r="G67" s="86">
        <f>G65/F65-1</f>
        <v>1.3700591347650173</v>
      </c>
      <c r="H67" s="72">
        <f>H65/G65-1</f>
        <v>0.88890347997373609</v>
      </c>
      <c r="I67" s="72">
        <f>I65/H65-1</f>
        <v>1.5593020022246944</v>
      </c>
      <c r="J67" s="95">
        <v>0.61837854846022156</v>
      </c>
      <c r="K67" s="95">
        <v>0.3348974984130666</v>
      </c>
      <c r="L67" s="93">
        <f>L65/K65-1</f>
        <v>0.63993371523124742</v>
      </c>
      <c r="M67" s="93">
        <f t="shared" ref="M67:N67" si="69">M65/L65-1</f>
        <v>0.75557682899018075</v>
      </c>
      <c r="N67" s="93">
        <f t="shared" si="69"/>
        <v>0.94580454637573164</v>
      </c>
      <c r="O67" s="93">
        <f>O65/N65-1</f>
        <v>0.50410809433789061</v>
      </c>
      <c r="P67" s="93">
        <f t="shared" ref="P67:S67" si="70">P65/O65-1</f>
        <v>0.30026662107764013</v>
      </c>
      <c r="Q67" s="93">
        <f t="shared" si="70"/>
        <v>0.23232445353491915</v>
      </c>
      <c r="R67" s="93">
        <f t="shared" si="70"/>
        <v>0.16542274594366124</v>
      </c>
      <c r="S67" s="93">
        <f t="shared" si="70"/>
        <v>0.10677675726947644</v>
      </c>
      <c r="T67" s="60"/>
      <c r="U67" s="72"/>
      <c r="V67" s="72"/>
      <c r="W67" s="95"/>
      <c r="X67" s="95"/>
      <c r="Y67" s="95"/>
      <c r="Z67" s="95"/>
    </row>
    <row r="68" spans="2:26" ht="12" customHeight="1">
      <c r="F68" s="88"/>
      <c r="G68" s="88"/>
      <c r="H68" s="88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60"/>
      <c r="U68" s="88"/>
      <c r="V68" s="88"/>
      <c r="W68" s="42"/>
      <c r="X68" s="42"/>
      <c r="Y68" s="42"/>
      <c r="Z68" s="42"/>
    </row>
    <row r="69" spans="2:26" ht="12" customHeight="1">
      <c r="B69" s="41" t="s">
        <v>34</v>
      </c>
      <c r="F69" s="88"/>
      <c r="G69" s="88"/>
      <c r="H69" s="88"/>
      <c r="I69" s="42"/>
      <c r="J69" s="67"/>
      <c r="K69" s="42"/>
      <c r="L69" s="42"/>
      <c r="M69" s="42"/>
      <c r="N69" s="42"/>
      <c r="O69" s="42"/>
      <c r="P69" s="42"/>
      <c r="Q69" s="42"/>
      <c r="R69" s="42"/>
      <c r="S69" s="67"/>
      <c r="T69" s="60"/>
      <c r="U69" s="88"/>
      <c r="V69" s="88"/>
      <c r="W69" s="42"/>
      <c r="X69" s="42"/>
      <c r="Y69" s="42"/>
      <c r="Z69" s="42"/>
    </row>
    <row r="70" spans="2:26" ht="12" customHeight="1">
      <c r="B70" s="41"/>
      <c r="C70" s="37" t="s">
        <v>61</v>
      </c>
      <c r="F70" s="68">
        <v>4.149</v>
      </c>
      <c r="G70" s="68">
        <v>47.228999999999999</v>
      </c>
      <c r="H70" s="68">
        <v>140.642</v>
      </c>
      <c r="I70" s="70">
        <v>180</v>
      </c>
      <c r="J70" s="70">
        <v>360</v>
      </c>
      <c r="K70" s="70">
        <v>400</v>
      </c>
      <c r="L70" s="70">
        <v>545</v>
      </c>
      <c r="M70" s="70">
        <v>800</v>
      </c>
      <c r="N70" s="70">
        <v>1100</v>
      </c>
      <c r="O70" s="70">
        <f>N70*(1+O77)</f>
        <v>2048.6651871292052</v>
      </c>
      <c r="P70" s="70">
        <f>O70*(1+P77)</f>
        <v>2592.7428180703819</v>
      </c>
      <c r="Q70" s="70">
        <f>P70*(1+Q77)</f>
        <v>3021.5326369871837</v>
      </c>
      <c r="R70" s="70">
        <f>Q70*(1+R77)</f>
        <v>3550.9541473169706</v>
      </c>
      <c r="S70" s="70">
        <f>R70*(1+S77)</f>
        <v>4175.7456111538304</v>
      </c>
      <c r="T70" s="60"/>
      <c r="U70" s="68"/>
      <c r="V70" s="68"/>
      <c r="W70" s="70"/>
      <c r="X70" s="70"/>
      <c r="Y70" s="70"/>
      <c r="Z70" s="70"/>
    </row>
    <row r="71" spans="2:26" ht="12" customHeight="1">
      <c r="B71" s="41"/>
      <c r="C71" s="37" t="s">
        <v>62</v>
      </c>
      <c r="F71" s="68">
        <v>5.4610000000000003</v>
      </c>
      <c r="G71" s="68">
        <v>18.673999999999999</v>
      </c>
      <c r="H71" s="68">
        <v>40.42</v>
      </c>
      <c r="I71" s="70">
        <v>60.06057101751226</v>
      </c>
      <c r="J71" s="69">
        <f t="shared" ref="J71:N71" si="71">J75-J70-SUM(J72:J74)</f>
        <v>84.112056382397668</v>
      </c>
      <c r="K71" s="69">
        <f t="shared" si="71"/>
        <v>121.83166624931722</v>
      </c>
      <c r="L71" s="69">
        <f t="shared" si="71"/>
        <v>206.95943106526613</v>
      </c>
      <c r="M71" s="69">
        <f t="shared" si="71"/>
        <v>553.52697591747915</v>
      </c>
      <c r="N71" s="69">
        <f t="shared" si="71"/>
        <v>1065.6431614679666</v>
      </c>
      <c r="O71" s="69"/>
      <c r="P71" s="69"/>
      <c r="Q71" s="69"/>
      <c r="R71" s="69"/>
      <c r="S71" s="69"/>
      <c r="T71" s="60"/>
      <c r="U71" s="68"/>
      <c r="V71" s="68"/>
      <c r="W71" s="69"/>
      <c r="X71" s="69"/>
      <c r="Y71" s="69"/>
      <c r="Z71" s="69"/>
    </row>
    <row r="72" spans="2:26" ht="12" customHeight="1">
      <c r="B72" s="41"/>
      <c r="C72" s="37" t="s">
        <v>63</v>
      </c>
      <c r="F72" s="68">
        <v>8.7999999999999995E-2</v>
      </c>
      <c r="G72" s="68">
        <v>1.8260000000000001</v>
      </c>
      <c r="H72" s="68">
        <v>4.7030000000000003</v>
      </c>
      <c r="I72" s="70">
        <v>7.5629981003141298</v>
      </c>
      <c r="J72" s="69">
        <f t="shared" ref="J72:N74" si="72">I72/I$75*J$75</f>
        <v>13.991546485581141</v>
      </c>
      <c r="K72" s="69">
        <f t="shared" si="72"/>
        <v>16.440067120557838</v>
      </c>
      <c r="L72" s="69">
        <f t="shared" si="72"/>
        <v>23.690136720723846</v>
      </c>
      <c r="M72" s="69">
        <f t="shared" si="72"/>
        <v>42.642246097302923</v>
      </c>
      <c r="N72" s="69">
        <f t="shared" si="72"/>
        <v>68.22759375568468</v>
      </c>
      <c r="O72" s="69"/>
      <c r="P72" s="69"/>
      <c r="Q72" s="69"/>
      <c r="R72" s="69"/>
      <c r="S72" s="69"/>
      <c r="T72" s="60"/>
      <c r="U72" s="68"/>
      <c r="V72" s="68"/>
      <c r="W72" s="69"/>
      <c r="X72" s="69"/>
      <c r="Y72" s="69"/>
      <c r="Z72" s="69"/>
    </row>
    <row r="73" spans="2:26" ht="12" customHeight="1">
      <c r="B73" s="41"/>
      <c r="C73" s="37" t="s">
        <v>64</v>
      </c>
      <c r="F73" s="68">
        <v>0.45700000000000002</v>
      </c>
      <c r="G73" s="68">
        <v>1.4670000000000001</v>
      </c>
      <c r="H73" s="68">
        <v>2.8420000000000001</v>
      </c>
      <c r="I73" s="70">
        <v>4.5702829260244009</v>
      </c>
      <c r="J73" s="69">
        <f t="shared" si="72"/>
        <v>8.4550234131451436</v>
      </c>
      <c r="K73" s="69">
        <f t="shared" si="72"/>
        <v>9.9346525104455434</v>
      </c>
      <c r="L73" s="69">
        <f t="shared" si="72"/>
        <v>14.315834267552029</v>
      </c>
      <c r="M73" s="69">
        <f t="shared" si="72"/>
        <v>25.768501681593655</v>
      </c>
      <c r="N73" s="69">
        <f t="shared" si="72"/>
        <v>41.229602690549846</v>
      </c>
      <c r="O73" s="69"/>
      <c r="P73" s="69"/>
      <c r="Q73" s="69"/>
      <c r="R73" s="69"/>
      <c r="S73" s="69"/>
      <c r="T73" s="60"/>
      <c r="U73" s="68"/>
      <c r="V73" s="68"/>
      <c r="W73" s="69"/>
      <c r="X73" s="69"/>
      <c r="Y73" s="69"/>
      <c r="Z73" s="69"/>
    </row>
    <row r="74" spans="2:26" s="84" customFormat="1" ht="12" customHeight="1">
      <c r="B74" s="52"/>
      <c r="C74" s="84" t="s">
        <v>50</v>
      </c>
      <c r="F74" s="69">
        <f t="shared" ref="F74:I74" si="73">F75-SUM(F70,F71,F72,F73)</f>
        <v>0.40500000000000114</v>
      </c>
      <c r="G74" s="69">
        <f t="shared" si="73"/>
        <v>0.8060000000000116</v>
      </c>
      <c r="H74" s="69">
        <f t="shared" si="73"/>
        <v>0.37199999999998568</v>
      </c>
      <c r="I74" s="69">
        <f t="shared" si="73"/>
        <v>0.57714795614921854</v>
      </c>
      <c r="J74" s="69">
        <f t="shared" si="72"/>
        <v>1.0677237188760544</v>
      </c>
      <c r="K74" s="69">
        <f t="shared" si="72"/>
        <v>1.254575369679364</v>
      </c>
      <c r="L74" s="69">
        <f t="shared" si="72"/>
        <v>1.8078431077079635</v>
      </c>
      <c r="M74" s="69">
        <f t="shared" si="72"/>
        <v>3.2541175938743345</v>
      </c>
      <c r="N74" s="69">
        <f t="shared" si="72"/>
        <v>5.2065881501989351</v>
      </c>
      <c r="O74" s="69"/>
      <c r="P74" s="69"/>
      <c r="Q74" s="69"/>
      <c r="R74" s="69"/>
      <c r="S74" s="69"/>
      <c r="T74" s="94"/>
      <c r="U74" s="69"/>
      <c r="V74" s="69"/>
      <c r="W74" s="69"/>
      <c r="X74" s="69"/>
      <c r="Y74" s="69"/>
      <c r="Z74" s="69"/>
    </row>
    <row r="75" spans="2:26" s="41" customFormat="1" ht="12" customHeight="1">
      <c r="B75" s="41" t="s">
        <v>65</v>
      </c>
      <c r="F75" s="71">
        <f>-F17</f>
        <v>10.56</v>
      </c>
      <c r="G75" s="71">
        <f>-G17</f>
        <v>70.001999999999995</v>
      </c>
      <c r="H75" s="71">
        <f>-H17</f>
        <v>188.97900000000001</v>
      </c>
      <c r="I75" s="71">
        <f>-I17</f>
        <v>252.77099999999999</v>
      </c>
      <c r="J75" s="65">
        <f t="shared" ref="J75:N75" si="74">I75*(1+J77)</f>
        <v>467.62635</v>
      </c>
      <c r="K75" s="65">
        <f t="shared" si="74"/>
        <v>549.46096124999997</v>
      </c>
      <c r="L75" s="65">
        <f t="shared" si="74"/>
        <v>791.77324516124997</v>
      </c>
      <c r="M75" s="65">
        <f t="shared" si="74"/>
        <v>1425.1918412902501</v>
      </c>
      <c r="N75" s="65">
        <f t="shared" si="74"/>
        <v>2280.3069460644001</v>
      </c>
      <c r="O75" s="65">
        <f>O76*O$6</f>
        <v>4246.8958694282283</v>
      </c>
      <c r="P75" s="65">
        <f t="shared" ref="P75:S75" si="75">P76*P$6</f>
        <v>5374.7722340040727</v>
      </c>
      <c r="Q75" s="65">
        <f t="shared" si="75"/>
        <v>6263.6562362565091</v>
      </c>
      <c r="R75" s="65">
        <f t="shared" si="75"/>
        <v>7361.1503702573455</v>
      </c>
      <c r="S75" s="65">
        <f t="shared" si="75"/>
        <v>8656.3470201018336</v>
      </c>
      <c r="T75" s="66"/>
      <c r="U75" s="71"/>
      <c r="V75" s="71"/>
      <c r="W75" s="65"/>
      <c r="X75" s="65"/>
      <c r="Y75" s="65"/>
      <c r="Z75" s="65"/>
    </row>
    <row r="76" spans="2:26" ht="12" customHeight="1">
      <c r="C76" s="37" t="s">
        <v>59</v>
      </c>
      <c r="F76" s="86" t="str">
        <f t="shared" ref="F76:N76" si="76">IFERROR(F75/F$6,"NM")</f>
        <v>NM</v>
      </c>
      <c r="G76" s="86">
        <f t="shared" si="76"/>
        <v>20.231791907514449</v>
      </c>
      <c r="H76" s="72">
        <f t="shared" si="76"/>
        <v>6.191363889525932</v>
      </c>
      <c r="I76" s="72">
        <f t="shared" si="76"/>
        <v>3.1980945874136486</v>
      </c>
      <c r="J76" s="72">
        <f t="shared" si="76"/>
        <v>1.5586080366008759</v>
      </c>
      <c r="K76" s="72">
        <f t="shared" si="76"/>
        <v>0.6243377940796826</v>
      </c>
      <c r="L76" s="72">
        <f t="shared" si="76"/>
        <v>0.32060384916232448</v>
      </c>
      <c r="M76" s="72">
        <f t="shared" si="76"/>
        <v>0.24121525186351628</v>
      </c>
      <c r="N76" s="72">
        <f t="shared" si="76"/>
        <v>0.19736004938042059</v>
      </c>
      <c r="O76" s="95">
        <v>0.2535</v>
      </c>
      <c r="P76" s="95">
        <v>0.2344</v>
      </c>
      <c r="Q76" s="95">
        <v>0.21</v>
      </c>
      <c r="R76" s="95">
        <v>0.2</v>
      </c>
      <c r="S76" s="95">
        <v>0.2</v>
      </c>
      <c r="T76" s="60"/>
      <c r="U76" s="72"/>
      <c r="V76" s="72"/>
      <c r="W76" s="72"/>
      <c r="X76" s="72"/>
      <c r="Y76" s="72"/>
      <c r="Z76" s="72"/>
    </row>
    <row r="77" spans="2:26" ht="12" customHeight="1">
      <c r="C77" s="37" t="s">
        <v>60</v>
      </c>
      <c r="F77" s="88"/>
      <c r="G77" s="86">
        <f>G75/F75-1</f>
        <v>5.6289772727272718</v>
      </c>
      <c r="H77" s="72">
        <f>H75/G75-1</f>
        <v>1.6996228679180598</v>
      </c>
      <c r="I77" s="72">
        <f>I75/H75-1</f>
        <v>0.3375613163367357</v>
      </c>
      <c r="J77" s="95">
        <v>0.85</v>
      </c>
      <c r="K77" s="95">
        <v>0.17499999999999999</v>
      </c>
      <c r="L77" s="95">
        <v>0.441</v>
      </c>
      <c r="M77" s="95">
        <v>0.8</v>
      </c>
      <c r="N77" s="95">
        <v>0.6</v>
      </c>
      <c r="O77" s="93">
        <f>O75/N75-1</f>
        <v>0.86242289739018663</v>
      </c>
      <c r="P77" s="93">
        <f t="shared" ref="P77:S77" si="77">P75/O75-1</f>
        <v>0.26557664686223958</v>
      </c>
      <c r="Q77" s="93">
        <f t="shared" si="77"/>
        <v>0.16538077588270927</v>
      </c>
      <c r="R77" s="93">
        <f t="shared" si="77"/>
        <v>0.17521621439696955</v>
      </c>
      <c r="S77" s="93">
        <f t="shared" si="77"/>
        <v>0.17595030459881889</v>
      </c>
      <c r="T77" s="60"/>
      <c r="U77" s="72"/>
      <c r="V77" s="72"/>
      <c r="W77" s="95"/>
      <c r="X77" s="95"/>
      <c r="Y77" s="95"/>
      <c r="Z77" s="95"/>
    </row>
    <row r="78" spans="2:26" ht="12" customHeight="1">
      <c r="F78" s="88"/>
      <c r="G78" s="86"/>
      <c r="H78" s="72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60"/>
      <c r="U78" s="72"/>
      <c r="V78" s="72"/>
      <c r="W78" s="95"/>
      <c r="X78" s="95"/>
      <c r="Y78" s="95"/>
      <c r="Z78" s="95"/>
    </row>
    <row r="79" spans="2:26" ht="12" customHeight="1">
      <c r="B79" s="37" t="s">
        <v>66</v>
      </c>
      <c r="F79" s="68">
        <v>1</v>
      </c>
      <c r="G79" s="68">
        <v>2</v>
      </c>
      <c r="H79" s="68">
        <v>3</v>
      </c>
      <c r="I79" s="68">
        <v>8</v>
      </c>
      <c r="J79" s="69">
        <f t="shared" ref="J79:S79" si="78">J70/J80</f>
        <v>16</v>
      </c>
      <c r="K79" s="69">
        <f t="shared" si="78"/>
        <v>17.777777777777779</v>
      </c>
      <c r="L79" s="69">
        <f t="shared" si="78"/>
        <v>24.222222222222221</v>
      </c>
      <c r="M79" s="69">
        <f t="shared" si="78"/>
        <v>35.555555555555557</v>
      </c>
      <c r="N79" s="69">
        <f t="shared" si="78"/>
        <v>48.888888888888886</v>
      </c>
      <c r="O79" s="69">
        <f t="shared" si="78"/>
        <v>91.051786094631339</v>
      </c>
      <c r="P79" s="69">
        <f t="shared" si="78"/>
        <v>115.23301413646142</v>
      </c>
      <c r="Q79" s="69">
        <f t="shared" si="78"/>
        <v>134.29033942165262</v>
      </c>
      <c r="R79" s="69">
        <f t="shared" si="78"/>
        <v>157.82018432519868</v>
      </c>
      <c r="S79" s="69">
        <f t="shared" si="78"/>
        <v>185.58869382905914</v>
      </c>
      <c r="T79" s="60"/>
      <c r="U79" s="68"/>
      <c r="V79" s="68"/>
      <c r="W79" s="68"/>
      <c r="X79" s="68"/>
      <c r="Y79" s="68"/>
      <c r="Z79" s="68"/>
    </row>
    <row r="80" spans="2:26" ht="12" customHeight="1">
      <c r="B80" s="37" t="s">
        <v>67</v>
      </c>
      <c r="F80" s="42">
        <f>F70/F79</f>
        <v>4.149</v>
      </c>
      <c r="G80" s="42">
        <f>G70/G79</f>
        <v>23.6145</v>
      </c>
      <c r="H80" s="42">
        <f>H70/H79</f>
        <v>46.880666666666663</v>
      </c>
      <c r="I80" s="42">
        <f>I70/I79</f>
        <v>22.5</v>
      </c>
      <c r="J80" s="69">
        <f>I80</f>
        <v>22.5</v>
      </c>
      <c r="K80" s="69">
        <f t="shared" ref="K80:S80" si="79">J80</f>
        <v>22.5</v>
      </c>
      <c r="L80" s="69">
        <f t="shared" si="79"/>
        <v>22.5</v>
      </c>
      <c r="M80" s="69">
        <f t="shared" si="79"/>
        <v>22.5</v>
      </c>
      <c r="N80" s="69">
        <f t="shared" si="79"/>
        <v>22.5</v>
      </c>
      <c r="O80" s="69">
        <f t="shared" si="79"/>
        <v>22.5</v>
      </c>
      <c r="P80" s="69">
        <f t="shared" si="79"/>
        <v>22.5</v>
      </c>
      <c r="Q80" s="69">
        <f t="shared" si="79"/>
        <v>22.5</v>
      </c>
      <c r="R80" s="69">
        <f t="shared" si="79"/>
        <v>22.5</v>
      </c>
      <c r="S80" s="69">
        <f t="shared" si="79"/>
        <v>22.5</v>
      </c>
      <c r="T80" s="60"/>
      <c r="U80" s="42"/>
      <c r="V80" s="42"/>
      <c r="W80" s="42"/>
      <c r="X80" s="42"/>
      <c r="Y80" s="42"/>
      <c r="Z80" s="42"/>
    </row>
    <row r="81" spans="2:26" ht="12" customHeight="1">
      <c r="F81" s="88"/>
      <c r="G81" s="86"/>
      <c r="H81" s="72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60"/>
      <c r="U81" s="72"/>
      <c r="V81" s="72"/>
      <c r="W81" s="95"/>
      <c r="X81" s="95"/>
      <c r="Y81" s="95"/>
      <c r="Z81" s="95"/>
    </row>
    <row r="82" spans="2:26" s="41" customFormat="1" ht="12" customHeight="1">
      <c r="B82" s="41" t="s">
        <v>68</v>
      </c>
      <c r="F82" s="71">
        <f>-F28</f>
        <v>1.4E-2</v>
      </c>
      <c r="G82" s="71">
        <f>-G28</f>
        <v>6.0999999999999999E-2</v>
      </c>
      <c r="H82" s="71">
        <f>-H28</f>
        <v>0.50900000000000001</v>
      </c>
      <c r="I82" s="71">
        <f>-I28</f>
        <v>0.67200000000000004</v>
      </c>
      <c r="J82" s="65">
        <f t="shared" ref="J82:S82" si="80">J84*J83</f>
        <v>0.26573792813518154</v>
      </c>
      <c r="K82" s="65">
        <f t="shared" si="80"/>
        <v>0.65811002767624638</v>
      </c>
      <c r="L82" s="65">
        <f t="shared" si="80"/>
        <v>0.95238910233204499</v>
      </c>
      <c r="M82" s="65">
        <f t="shared" si="80"/>
        <v>1.0504821272173113</v>
      </c>
      <c r="N82" s="65">
        <f t="shared" si="80"/>
        <v>1.0504821272173113</v>
      </c>
      <c r="O82" s="65">
        <f t="shared" si="80"/>
        <v>1.0504821272173113</v>
      </c>
      <c r="P82" s="65">
        <f t="shared" si="80"/>
        <v>1.0504821272173113</v>
      </c>
      <c r="Q82" s="65">
        <f t="shared" si="80"/>
        <v>1.0504821272173113</v>
      </c>
      <c r="R82" s="65">
        <f t="shared" si="80"/>
        <v>1.0504821272173113</v>
      </c>
      <c r="S82" s="65">
        <f t="shared" si="80"/>
        <v>1.0504821272173113</v>
      </c>
      <c r="T82" s="66"/>
      <c r="U82" s="71"/>
      <c r="V82" s="71"/>
      <c r="W82" s="65"/>
      <c r="X82" s="65"/>
      <c r="Y82" s="65"/>
      <c r="Z82" s="65"/>
    </row>
    <row r="83" spans="2:26" ht="12" customHeight="1">
      <c r="C83" s="37" t="s">
        <v>69</v>
      </c>
      <c r="F83" s="88"/>
      <c r="G83" s="88">
        <f>AVERAGE(F126:G126)</f>
        <v>0</v>
      </c>
      <c r="H83" s="69">
        <f>AVERAGE(G126:H126)</f>
        <v>9.7274999999999991</v>
      </c>
      <c r="I83" s="69">
        <f t="shared" ref="I83:S83" si="81">AVERAGE(H126:I126)</f>
        <v>27.453499999999998</v>
      </c>
      <c r="J83" s="69">
        <f t="shared" si="81"/>
        <v>135.452</v>
      </c>
      <c r="K83" s="69">
        <f t="shared" si="81"/>
        <v>335.452</v>
      </c>
      <c r="L83" s="69">
        <f t="shared" si="81"/>
        <v>485.452</v>
      </c>
      <c r="M83" s="69">
        <f t="shared" si="81"/>
        <v>535.452</v>
      </c>
      <c r="N83" s="69">
        <f t="shared" si="81"/>
        <v>535.452</v>
      </c>
      <c r="O83" s="69">
        <f t="shared" si="81"/>
        <v>535.452</v>
      </c>
      <c r="P83" s="69">
        <f t="shared" si="81"/>
        <v>535.452</v>
      </c>
      <c r="Q83" s="69">
        <f t="shared" si="81"/>
        <v>535.452</v>
      </c>
      <c r="R83" s="69">
        <f t="shared" si="81"/>
        <v>535.452</v>
      </c>
      <c r="S83" s="69">
        <f t="shared" si="81"/>
        <v>535.452</v>
      </c>
      <c r="T83" s="60"/>
      <c r="U83" s="69"/>
      <c r="V83" s="69"/>
      <c r="W83" s="69"/>
      <c r="X83" s="69"/>
      <c r="Y83" s="69"/>
      <c r="Z83" s="69"/>
    </row>
    <row r="84" spans="2:26" ht="12" customHeight="1">
      <c r="C84" s="37" t="s">
        <v>70</v>
      </c>
      <c r="F84" s="88"/>
      <c r="G84" s="88"/>
      <c r="H84" s="72">
        <f>H82/H88</f>
        <v>1.7080938142842283E-3</v>
      </c>
      <c r="I84" s="72">
        <f>I82/I88</f>
        <v>1.9618604977053242E-3</v>
      </c>
      <c r="J84" s="95">
        <f t="shared" ref="J84:S84" si="82">I84</f>
        <v>1.9618604977053242E-3</v>
      </c>
      <c r="K84" s="95">
        <f t="shared" si="82"/>
        <v>1.9618604977053242E-3</v>
      </c>
      <c r="L84" s="95">
        <f t="shared" si="82"/>
        <v>1.9618604977053242E-3</v>
      </c>
      <c r="M84" s="95">
        <f t="shared" si="82"/>
        <v>1.9618604977053242E-3</v>
      </c>
      <c r="N84" s="95">
        <f t="shared" si="82"/>
        <v>1.9618604977053242E-3</v>
      </c>
      <c r="O84" s="95">
        <f t="shared" si="82"/>
        <v>1.9618604977053242E-3</v>
      </c>
      <c r="P84" s="95">
        <f t="shared" si="82"/>
        <v>1.9618604977053242E-3</v>
      </c>
      <c r="Q84" s="95">
        <f t="shared" si="82"/>
        <v>1.9618604977053242E-3</v>
      </c>
      <c r="R84" s="95">
        <f t="shared" si="82"/>
        <v>1.9618604977053242E-3</v>
      </c>
      <c r="S84" s="95">
        <f t="shared" si="82"/>
        <v>1.9618604977053242E-3</v>
      </c>
      <c r="T84" s="60"/>
      <c r="U84" s="72"/>
      <c r="V84" s="72"/>
      <c r="W84" s="95"/>
      <c r="X84" s="95"/>
      <c r="Y84" s="95"/>
      <c r="Z84" s="95"/>
    </row>
    <row r="85" spans="2:26" ht="12" customHeight="1">
      <c r="F85" s="88"/>
      <c r="G85" s="88"/>
      <c r="H85" s="88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60"/>
      <c r="U85" s="88"/>
      <c r="V85" s="88"/>
      <c r="W85" s="42"/>
      <c r="X85" s="42"/>
      <c r="Y85" s="42"/>
      <c r="Z85" s="42"/>
    </row>
    <row r="86" spans="2:26" ht="12" customHeight="1">
      <c r="B86" s="41" t="s">
        <v>40</v>
      </c>
      <c r="F86" s="88"/>
      <c r="G86" s="88"/>
      <c r="H86" s="88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60"/>
      <c r="U86" s="88"/>
      <c r="V86" s="88"/>
      <c r="W86" s="42"/>
      <c r="X86" s="42"/>
      <c r="Y86" s="42"/>
      <c r="Z86" s="42"/>
    </row>
    <row r="87" spans="2:26" ht="12" customHeight="1">
      <c r="C87" s="37" t="s">
        <v>71</v>
      </c>
      <c r="F87" s="68">
        <v>3.9E-2</v>
      </c>
      <c r="G87" s="68">
        <v>7.7850000000000001</v>
      </c>
      <c r="H87" s="68">
        <v>20.448</v>
      </c>
      <c r="I87" s="68">
        <v>9.4459999999999997</v>
      </c>
      <c r="J87" s="42">
        <f t="shared" ref="J87:S87" si="83">J88*J89</f>
        <v>7.5849899999999995</v>
      </c>
      <c r="K87" s="42">
        <f t="shared" si="83"/>
        <v>19.354629463598293</v>
      </c>
      <c r="L87" s="42">
        <f t="shared" si="83"/>
        <v>28.948041264399095</v>
      </c>
      <c r="M87" s="42">
        <f t="shared" si="83"/>
        <v>8.0915474239695993</v>
      </c>
      <c r="N87" s="42">
        <f t="shared" si="83"/>
        <v>8.6020016878644654</v>
      </c>
      <c r="O87" s="42">
        <f t="shared" si="83"/>
        <v>15.53658083713507</v>
      </c>
      <c r="P87" s="42">
        <f t="shared" si="83"/>
        <v>23.508121207547489</v>
      </c>
      <c r="Q87" s="42">
        <f t="shared" si="83"/>
        <v>27.41846949801392</v>
      </c>
      <c r="R87" s="42">
        <f t="shared" si="83"/>
        <v>49.587710129122478</v>
      </c>
      <c r="S87" s="42">
        <f t="shared" si="83"/>
        <v>85.92004221356639</v>
      </c>
      <c r="T87" s="60"/>
      <c r="U87" s="68"/>
      <c r="V87" s="68"/>
      <c r="W87" s="42"/>
      <c r="X87" s="42"/>
      <c r="Y87" s="42"/>
      <c r="Z87" s="42"/>
    </row>
    <row r="88" spans="2:26" ht="12" customHeight="1">
      <c r="D88" s="37" t="s">
        <v>72</v>
      </c>
      <c r="F88" s="68"/>
      <c r="G88" s="69">
        <f>SUM(F105:F107)</f>
        <v>6.9119999999999999</v>
      </c>
      <c r="H88" s="69">
        <f>SUM(G105:G107)</f>
        <v>297.99299999999999</v>
      </c>
      <c r="I88" s="69">
        <f t="shared" ref="I88:S88" si="84">SUM(H105:H107)</f>
        <v>342.53199999999998</v>
      </c>
      <c r="J88" s="69">
        <f t="shared" si="84"/>
        <v>541.78499999999997</v>
      </c>
      <c r="K88" s="69">
        <f t="shared" si="84"/>
        <v>1075.2571924221274</v>
      </c>
      <c r="L88" s="69">
        <f t="shared" si="84"/>
        <v>761.79055958944991</v>
      </c>
      <c r="M88" s="69">
        <f t="shared" si="84"/>
        <v>577.96767314068563</v>
      </c>
      <c r="N88" s="69">
        <f t="shared" si="84"/>
        <v>614.42869199031895</v>
      </c>
      <c r="O88" s="69">
        <f t="shared" si="84"/>
        <v>1109.7557740810764</v>
      </c>
      <c r="P88" s="69">
        <f t="shared" si="84"/>
        <v>1679.1515148248207</v>
      </c>
      <c r="Q88" s="69">
        <f t="shared" si="84"/>
        <v>1958.4621070009941</v>
      </c>
      <c r="R88" s="69">
        <f t="shared" si="84"/>
        <v>3541.9792949373195</v>
      </c>
      <c r="S88" s="69">
        <f t="shared" si="84"/>
        <v>6137.1458723975993</v>
      </c>
      <c r="T88" s="60"/>
      <c r="U88" s="69"/>
      <c r="V88" s="69"/>
      <c r="W88" s="69"/>
      <c r="X88" s="69"/>
      <c r="Y88" s="69"/>
      <c r="Z88" s="69"/>
    </row>
    <row r="89" spans="2:26" ht="12" customHeight="1">
      <c r="D89" s="37" t="s">
        <v>70</v>
      </c>
      <c r="F89" s="68"/>
      <c r="G89" s="86">
        <f>G87/G88</f>
        <v>1.1263020833333333</v>
      </c>
      <c r="H89" s="72">
        <f>H87/H88</f>
        <v>6.8619061521579372E-2</v>
      </c>
      <c r="I89" s="72">
        <f>I87/I88</f>
        <v>2.7576985507923348E-2</v>
      </c>
      <c r="J89" s="95">
        <v>1.4E-2</v>
      </c>
      <c r="K89" s="95">
        <v>1.7999999999999999E-2</v>
      </c>
      <c r="L89" s="95">
        <v>3.7999999999999999E-2</v>
      </c>
      <c r="M89" s="95">
        <v>1.4E-2</v>
      </c>
      <c r="N89" s="95">
        <v>1.4E-2</v>
      </c>
      <c r="O89" s="95">
        <v>1.4E-2</v>
      </c>
      <c r="P89" s="95">
        <v>1.4E-2</v>
      </c>
      <c r="Q89" s="95">
        <v>1.4E-2</v>
      </c>
      <c r="R89" s="95">
        <v>1.4E-2</v>
      </c>
      <c r="S89" s="95">
        <v>1.4E-2</v>
      </c>
      <c r="T89" s="60"/>
      <c r="U89" s="72"/>
      <c r="V89" s="72"/>
      <c r="W89" s="95"/>
      <c r="X89" s="95"/>
      <c r="Y89" s="95"/>
      <c r="Z89" s="95"/>
    </row>
    <row r="90" spans="2:26" ht="12" customHeight="1">
      <c r="F90" s="68"/>
      <c r="G90" s="68"/>
      <c r="H90" s="68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60"/>
      <c r="U90" s="68"/>
      <c r="V90" s="68"/>
      <c r="W90" s="42"/>
      <c r="X90" s="42"/>
      <c r="Y90" s="42"/>
      <c r="Z90" s="42"/>
    </row>
    <row r="91" spans="2:26" ht="12" customHeight="1">
      <c r="C91" s="37" t="s">
        <v>73</v>
      </c>
      <c r="F91" s="68">
        <v>0.17499999999999999</v>
      </c>
      <c r="G91" s="68">
        <v>0.311</v>
      </c>
      <c r="H91" s="68">
        <v>2E-3</v>
      </c>
      <c r="I91" s="68">
        <v>2.3039999999999998</v>
      </c>
      <c r="J91" s="70">
        <f t="shared" ref="J91:S93" si="85">I91</f>
        <v>2.3039999999999998</v>
      </c>
      <c r="K91" s="70">
        <f t="shared" si="85"/>
        <v>2.3039999999999998</v>
      </c>
      <c r="L91" s="70">
        <f t="shared" si="85"/>
        <v>2.3039999999999998</v>
      </c>
      <c r="M91" s="70">
        <f t="shared" si="85"/>
        <v>2.3039999999999998</v>
      </c>
      <c r="N91" s="70">
        <f t="shared" si="85"/>
        <v>2.3039999999999998</v>
      </c>
      <c r="O91" s="70">
        <f t="shared" si="85"/>
        <v>2.3039999999999998</v>
      </c>
      <c r="P91" s="70">
        <f t="shared" si="85"/>
        <v>2.3039999999999998</v>
      </c>
      <c r="Q91" s="70">
        <f t="shared" si="85"/>
        <v>2.3039999999999998</v>
      </c>
      <c r="R91" s="70">
        <f t="shared" si="85"/>
        <v>2.3039999999999998</v>
      </c>
      <c r="S91" s="70">
        <f t="shared" si="85"/>
        <v>2.3039999999999998</v>
      </c>
      <c r="T91" s="60"/>
      <c r="U91" s="68"/>
      <c r="V91" s="68"/>
      <c r="W91" s="70"/>
      <c r="X91" s="70"/>
      <c r="Y91" s="70"/>
      <c r="Z91" s="70"/>
    </row>
    <row r="92" spans="2:26" ht="12" customHeight="1">
      <c r="C92" s="37" t="s">
        <v>74</v>
      </c>
      <c r="F92" s="68">
        <v>0.94099999999999995</v>
      </c>
      <c r="G92" s="68">
        <v>0.78800000000000003</v>
      </c>
      <c r="H92" s="68">
        <v>15.71</v>
      </c>
      <c r="I92" s="68">
        <v>27.253</v>
      </c>
      <c r="J92" s="70">
        <v>20</v>
      </c>
      <c r="K92" s="70">
        <v>27</v>
      </c>
      <c r="L92" s="70">
        <v>18</v>
      </c>
      <c r="M92" s="70">
        <f t="shared" si="85"/>
        <v>18</v>
      </c>
      <c r="N92" s="70">
        <f t="shared" si="85"/>
        <v>18</v>
      </c>
      <c r="O92" s="70">
        <f t="shared" si="85"/>
        <v>18</v>
      </c>
      <c r="P92" s="70">
        <f t="shared" si="85"/>
        <v>18</v>
      </c>
      <c r="Q92" s="70">
        <f t="shared" si="85"/>
        <v>18</v>
      </c>
      <c r="R92" s="70">
        <f t="shared" si="85"/>
        <v>18</v>
      </c>
      <c r="S92" s="70">
        <f t="shared" si="85"/>
        <v>18</v>
      </c>
      <c r="T92" s="60"/>
      <c r="U92" s="68"/>
      <c r="V92" s="68"/>
      <c r="W92" s="70"/>
      <c r="X92" s="70"/>
      <c r="Y92" s="70"/>
      <c r="Z92" s="70"/>
    </row>
    <row r="93" spans="2:26" ht="12" customHeight="1">
      <c r="C93" s="37" t="s">
        <v>50</v>
      </c>
      <c r="F93" s="68">
        <v>0</v>
      </c>
      <c r="G93" s="68">
        <v>5.8000000000000003E-2</v>
      </c>
      <c r="H93" s="68">
        <v>-8.9999999999999993E-3</v>
      </c>
      <c r="I93" s="68">
        <v>1.3660000000000001</v>
      </c>
      <c r="J93" s="70">
        <f t="shared" si="85"/>
        <v>1.3660000000000001</v>
      </c>
      <c r="K93" s="70">
        <f t="shared" si="85"/>
        <v>1.3660000000000001</v>
      </c>
      <c r="L93" s="70">
        <f t="shared" si="85"/>
        <v>1.3660000000000001</v>
      </c>
      <c r="M93" s="70">
        <f t="shared" si="85"/>
        <v>1.3660000000000001</v>
      </c>
      <c r="N93" s="70">
        <f t="shared" si="85"/>
        <v>1.3660000000000001</v>
      </c>
      <c r="O93" s="70">
        <f t="shared" si="85"/>
        <v>1.3660000000000001</v>
      </c>
      <c r="P93" s="70">
        <f t="shared" si="85"/>
        <v>1.3660000000000001</v>
      </c>
      <c r="Q93" s="70">
        <f t="shared" si="85"/>
        <v>1.3660000000000001</v>
      </c>
      <c r="R93" s="70">
        <f t="shared" si="85"/>
        <v>1.3660000000000001</v>
      </c>
      <c r="S93" s="70">
        <f t="shared" si="85"/>
        <v>1.3660000000000001</v>
      </c>
      <c r="T93" s="60"/>
      <c r="U93" s="68"/>
      <c r="V93" s="68"/>
      <c r="W93" s="70"/>
      <c r="X93" s="70"/>
      <c r="Y93" s="70"/>
      <c r="Z93" s="70"/>
    </row>
    <row r="94" spans="2:26" ht="12" customHeight="1">
      <c r="B94" s="41" t="s">
        <v>65</v>
      </c>
      <c r="F94" s="69">
        <f>SUM(F91:F93,F87)</f>
        <v>1.1549999999999998</v>
      </c>
      <c r="G94" s="69">
        <f t="shared" ref="G94:S94" si="86">SUM(G91:G93,G87)</f>
        <v>8.9420000000000002</v>
      </c>
      <c r="H94" s="69">
        <f t="shared" si="86"/>
        <v>36.151000000000003</v>
      </c>
      <c r="I94" s="69">
        <f t="shared" si="86"/>
        <v>40.369</v>
      </c>
      <c r="J94" s="69">
        <f t="shared" si="86"/>
        <v>31.254989999999999</v>
      </c>
      <c r="K94" s="69">
        <f t="shared" si="86"/>
        <v>50.024629463598288</v>
      </c>
      <c r="L94" s="69">
        <f t="shared" si="86"/>
        <v>50.618041264399096</v>
      </c>
      <c r="M94" s="69">
        <f t="shared" si="86"/>
        <v>29.761547423969596</v>
      </c>
      <c r="N94" s="69">
        <f t="shared" si="86"/>
        <v>30.272001687864464</v>
      </c>
      <c r="O94" s="69">
        <f t="shared" si="86"/>
        <v>37.206580837135064</v>
      </c>
      <c r="P94" s="69">
        <f>SUM(P91:P93,P87)</f>
        <v>45.178121207547491</v>
      </c>
      <c r="Q94" s="69">
        <f t="shared" si="86"/>
        <v>49.088469498013922</v>
      </c>
      <c r="R94" s="69">
        <f t="shared" si="86"/>
        <v>71.257710129122472</v>
      </c>
      <c r="S94" s="69">
        <f t="shared" si="86"/>
        <v>107.59004221356639</v>
      </c>
      <c r="T94" s="60"/>
      <c r="U94" s="69"/>
      <c r="V94" s="69"/>
      <c r="W94" s="69"/>
      <c r="X94" s="69"/>
      <c r="Y94" s="69"/>
      <c r="Z94" s="69"/>
    </row>
    <row r="95" spans="2:26" s="61" customFormat="1" ht="12" customHeight="1">
      <c r="C95" s="40" t="s">
        <v>75</v>
      </c>
      <c r="F95" s="96">
        <f t="shared" ref="F95:S95" si="87">F94-F30</f>
        <v>0</v>
      </c>
      <c r="G95" s="96">
        <f t="shared" si="87"/>
        <v>0</v>
      </c>
      <c r="H95" s="96">
        <f t="shared" si="87"/>
        <v>0</v>
      </c>
      <c r="I95" s="96">
        <f t="shared" si="87"/>
        <v>0</v>
      </c>
      <c r="J95" s="96">
        <f t="shared" si="87"/>
        <v>0</v>
      </c>
      <c r="K95" s="96">
        <f t="shared" si="87"/>
        <v>0</v>
      </c>
      <c r="L95" s="96">
        <f t="shared" si="87"/>
        <v>0</v>
      </c>
      <c r="M95" s="96">
        <f t="shared" si="87"/>
        <v>0</v>
      </c>
      <c r="N95" s="96">
        <f t="shared" si="87"/>
        <v>0</v>
      </c>
      <c r="O95" s="96">
        <f t="shared" si="87"/>
        <v>0</v>
      </c>
      <c r="P95" s="96">
        <f t="shared" si="87"/>
        <v>0</v>
      </c>
      <c r="Q95" s="96">
        <f t="shared" si="87"/>
        <v>0</v>
      </c>
      <c r="R95" s="96">
        <f t="shared" si="87"/>
        <v>0</v>
      </c>
      <c r="S95" s="96">
        <f t="shared" si="87"/>
        <v>0</v>
      </c>
      <c r="T95" s="97"/>
      <c r="U95" s="96"/>
      <c r="V95" s="96"/>
      <c r="W95" s="96"/>
      <c r="X95" s="96"/>
      <c r="Y95" s="96"/>
      <c r="Z95" s="96"/>
    </row>
    <row r="96" spans="2:26" s="61" customFormat="1" ht="12" customHeight="1">
      <c r="C96" s="40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7"/>
      <c r="U96" s="96"/>
      <c r="V96" s="96"/>
      <c r="W96" s="96"/>
      <c r="X96" s="96"/>
      <c r="Y96" s="96"/>
      <c r="Z96" s="96"/>
    </row>
    <row r="97" spans="1:26" s="61" customFormat="1" ht="12" customHeight="1">
      <c r="B97" s="41" t="s">
        <v>76</v>
      </c>
      <c r="C97" s="40"/>
      <c r="F97" s="88">
        <f>+F33</f>
        <v>0</v>
      </c>
      <c r="G97" s="88">
        <f>+G33</f>
        <v>0</v>
      </c>
      <c r="H97" s="88">
        <f>+H33</f>
        <v>0</v>
      </c>
      <c r="I97" s="88">
        <f>+I33</f>
        <v>0</v>
      </c>
      <c r="J97" s="98">
        <f t="shared" ref="J97:S97" si="88">IF(J32&gt;0,-J32*J98,0)</f>
        <v>0</v>
      </c>
      <c r="K97" s="98">
        <f t="shared" si="88"/>
        <v>0</v>
      </c>
      <c r="L97" s="98">
        <f t="shared" si="88"/>
        <v>0</v>
      </c>
      <c r="M97" s="99">
        <f t="shared" si="88"/>
        <v>0</v>
      </c>
      <c r="N97" s="99">
        <f t="shared" si="88"/>
        <v>-92.171438071954753</v>
      </c>
      <c r="O97" s="99">
        <f t="shared" si="88"/>
        <v>0</v>
      </c>
      <c r="P97" s="99">
        <f t="shared" si="88"/>
        <v>-79.558593989685718</v>
      </c>
      <c r="Q97" s="99">
        <f t="shared" si="88"/>
        <v>-278.54909192677223</v>
      </c>
      <c r="R97" s="99">
        <f t="shared" si="88"/>
        <v>-609.99152968091994</v>
      </c>
      <c r="S97" s="99">
        <f t="shared" si="88"/>
        <v>-783.02828885213705</v>
      </c>
      <c r="T97" s="97"/>
      <c r="U97" s="88"/>
      <c r="V97" s="88"/>
      <c r="W97" s="98"/>
      <c r="X97" s="98"/>
      <c r="Y97" s="98"/>
      <c r="Z97" s="98"/>
    </row>
    <row r="98" spans="1:26" s="61" customFormat="1" ht="12" customHeight="1">
      <c r="C98" s="84" t="s">
        <v>77</v>
      </c>
      <c r="F98" s="86">
        <f>F97/F32</f>
        <v>0</v>
      </c>
      <c r="G98" s="86">
        <f>G97/G32</f>
        <v>0</v>
      </c>
      <c r="H98" s="86">
        <f>H97/H32</f>
        <v>0</v>
      </c>
      <c r="I98" s="86">
        <f>I97/I32</f>
        <v>0</v>
      </c>
      <c r="J98" s="87">
        <f t="shared" ref="J98:S98" si="89">IF(J32&gt;0,18%,0)</f>
        <v>0</v>
      </c>
      <c r="K98" s="87">
        <f t="shared" si="89"/>
        <v>0</v>
      </c>
      <c r="L98" s="87">
        <f t="shared" si="89"/>
        <v>0</v>
      </c>
      <c r="M98" s="87">
        <f t="shared" si="89"/>
        <v>0</v>
      </c>
      <c r="N98" s="87">
        <f t="shared" si="89"/>
        <v>0.18</v>
      </c>
      <c r="O98" s="87">
        <f t="shared" si="89"/>
        <v>0</v>
      </c>
      <c r="P98" s="87">
        <f t="shared" si="89"/>
        <v>0.18</v>
      </c>
      <c r="Q98" s="87">
        <f t="shared" si="89"/>
        <v>0.18</v>
      </c>
      <c r="R98" s="87">
        <f t="shared" si="89"/>
        <v>0.18</v>
      </c>
      <c r="S98" s="87">
        <f t="shared" si="89"/>
        <v>0.18</v>
      </c>
      <c r="T98" s="97"/>
      <c r="U98" s="86"/>
      <c r="V98" s="86"/>
      <c r="W98" s="87"/>
      <c r="X98" s="87"/>
      <c r="Y98" s="87"/>
      <c r="Z98" s="87"/>
    </row>
    <row r="99" spans="1:26" s="61" customFormat="1" ht="12" customHeight="1">
      <c r="C99" s="84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7"/>
      <c r="U99" s="96"/>
      <c r="V99" s="96"/>
      <c r="W99" s="96"/>
      <c r="X99" s="96"/>
      <c r="Y99" s="96"/>
      <c r="Z99" s="96"/>
    </row>
    <row r="100" spans="1:26" s="61" customFormat="1" ht="12" customHeight="1">
      <c r="C100" s="100" t="s">
        <v>78</v>
      </c>
      <c r="F100" s="69">
        <f t="shared" ref="F100:S100" si="90">F35</f>
        <v>-73.727999999999994</v>
      </c>
      <c r="G100" s="69">
        <f t="shared" si="90"/>
        <v>-269.24599999999992</v>
      </c>
      <c r="H100" s="69">
        <f t="shared" si="90"/>
        <v>-465.23800000000006</v>
      </c>
      <c r="I100" s="69">
        <f t="shared" si="90"/>
        <v>-1871.6170000000002</v>
      </c>
      <c r="J100" s="69">
        <f t="shared" si="90"/>
        <v>-493.37274479882592</v>
      </c>
      <c r="K100" s="69">
        <f t="shared" si="90"/>
        <v>-545.75689598756219</v>
      </c>
      <c r="L100" s="69">
        <f t="shared" si="90"/>
        <v>-427.76796081399465</v>
      </c>
      <c r="M100" s="69">
        <f t="shared" si="90"/>
        <v>-93.478177075214944</v>
      </c>
      <c r="N100" s="69">
        <f t="shared" si="90"/>
        <v>419.89210677223832</v>
      </c>
      <c r="O100" s="69">
        <f t="shared" si="90"/>
        <v>-57.560203536087542</v>
      </c>
      <c r="P100" s="69">
        <f t="shared" si="90"/>
        <v>362.43359484190159</v>
      </c>
      <c r="Q100" s="69">
        <f t="shared" si="90"/>
        <v>1268.9458632219626</v>
      </c>
      <c r="R100" s="69">
        <f t="shared" si="90"/>
        <v>2778.8503018797464</v>
      </c>
      <c r="S100" s="69">
        <f t="shared" si="90"/>
        <v>3567.1288714375132</v>
      </c>
      <c r="T100" s="97"/>
      <c r="U100" s="69"/>
      <c r="V100" s="69"/>
      <c r="W100" s="69"/>
      <c r="X100" s="69"/>
      <c r="Y100" s="69"/>
      <c r="Z100" s="69"/>
    </row>
    <row r="101" spans="1:26" ht="12" customHeight="1">
      <c r="C101" s="101" t="s">
        <v>79</v>
      </c>
      <c r="F101" s="69">
        <f>SUM($F$100:F100)</f>
        <v>-73.727999999999994</v>
      </c>
      <c r="G101" s="69">
        <f>SUM($F$100:G100)</f>
        <v>-342.97399999999993</v>
      </c>
      <c r="H101" s="69">
        <f>SUM($F$100:H100)</f>
        <v>-808.21199999999999</v>
      </c>
      <c r="I101" s="69">
        <f>SUM($F$100:I100)</f>
        <v>-2679.8290000000002</v>
      </c>
      <c r="J101" s="69">
        <f>SUM($F$100:J100)</f>
        <v>-3173.201744798826</v>
      </c>
      <c r="K101" s="69">
        <f>SUM($F$100:K100)</f>
        <v>-3718.9586407863881</v>
      </c>
      <c r="L101" s="69">
        <f>SUM($F$100:L100)</f>
        <v>-4146.7266016003823</v>
      </c>
      <c r="M101" s="69">
        <f>SUM($F$100:M100)</f>
        <v>-4240.2047786755975</v>
      </c>
      <c r="N101" s="69">
        <f>SUM($F$100:N100)</f>
        <v>-3820.3126719033589</v>
      </c>
      <c r="O101" s="69">
        <f>SUM($F$100:O100)</f>
        <v>-3877.8728754394465</v>
      </c>
      <c r="P101" s="69">
        <f>SUM($F$100:P100)</f>
        <v>-3515.4392805975449</v>
      </c>
      <c r="Q101" s="69">
        <f>SUM($F$100:Q100)</f>
        <v>-2246.4934173755823</v>
      </c>
      <c r="R101" s="69">
        <f>SUM($F$100:R100)</f>
        <v>532.3568845041641</v>
      </c>
      <c r="S101" s="69">
        <f>SUM($F$100:S100)</f>
        <v>4099.4857559416778</v>
      </c>
      <c r="T101" s="60"/>
      <c r="U101" s="69"/>
      <c r="V101" s="69"/>
      <c r="W101" s="69"/>
      <c r="X101" s="69"/>
      <c r="Y101" s="69"/>
      <c r="Z101" s="69"/>
    </row>
    <row r="102" spans="1:26" ht="12" customHeight="1"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60"/>
      <c r="U102" s="42"/>
      <c r="V102" s="42"/>
      <c r="W102" s="42"/>
      <c r="X102" s="42"/>
      <c r="Y102" s="42"/>
      <c r="Z102" s="42"/>
    </row>
    <row r="103" spans="1:26" ht="12" customHeight="1">
      <c r="A103" s="49" t="s">
        <v>80</v>
      </c>
      <c r="B103" s="49"/>
      <c r="C103" s="49"/>
      <c r="D103" s="49"/>
      <c r="E103" s="49"/>
      <c r="F103" s="50">
        <f t="shared" ref="F103:S103" si="91">F5</f>
        <v>2022</v>
      </c>
      <c r="G103" s="50">
        <f t="shared" si="91"/>
        <v>2023</v>
      </c>
      <c r="H103" s="50">
        <f t="shared" si="91"/>
        <v>2024</v>
      </c>
      <c r="I103" s="50">
        <f t="shared" si="91"/>
        <v>2025</v>
      </c>
      <c r="J103" s="51">
        <f t="shared" si="91"/>
        <v>2026</v>
      </c>
      <c r="K103" s="51">
        <f t="shared" si="91"/>
        <v>2027</v>
      </c>
      <c r="L103" s="51">
        <f t="shared" si="91"/>
        <v>2028</v>
      </c>
      <c r="M103" s="51">
        <f t="shared" si="91"/>
        <v>2029</v>
      </c>
      <c r="N103" s="51">
        <f t="shared" si="91"/>
        <v>2030</v>
      </c>
      <c r="O103" s="51">
        <f t="shared" si="91"/>
        <v>2031</v>
      </c>
      <c r="P103" s="51">
        <f t="shared" si="91"/>
        <v>2032</v>
      </c>
      <c r="Q103" s="51">
        <f t="shared" si="91"/>
        <v>2033</v>
      </c>
      <c r="R103" s="51">
        <f t="shared" si="91"/>
        <v>2034</v>
      </c>
      <c r="S103" s="51">
        <f t="shared" si="91"/>
        <v>2035</v>
      </c>
      <c r="T103" s="39"/>
      <c r="U103" s="50"/>
      <c r="V103" s="50"/>
      <c r="W103" s="51"/>
      <c r="X103" s="51"/>
      <c r="Y103" s="51"/>
      <c r="Z103" s="51"/>
    </row>
    <row r="104" spans="1:26" ht="12" customHeight="1">
      <c r="B104" s="102" t="s">
        <v>81</v>
      </c>
      <c r="C104" s="10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60"/>
      <c r="U104" s="42"/>
      <c r="V104" s="42"/>
      <c r="W104" s="42"/>
      <c r="X104" s="42"/>
      <c r="Y104" s="42"/>
      <c r="Z104" s="42"/>
    </row>
    <row r="105" spans="1:26" ht="12" customHeight="1">
      <c r="B105" s="100"/>
      <c r="C105" s="100" t="s">
        <v>82</v>
      </c>
      <c r="F105" s="68">
        <v>4.6909999999999998</v>
      </c>
      <c r="G105" s="68">
        <v>206.29499999999999</v>
      </c>
      <c r="H105" s="68">
        <v>288.91199999999998</v>
      </c>
      <c r="I105" s="68">
        <v>507.62099999999998</v>
      </c>
      <c r="J105" s="42">
        <f t="shared" ref="J105:S105" si="92">I105+J288</f>
        <v>1041.0931924221275</v>
      </c>
      <c r="K105" s="42">
        <f t="shared" si="92"/>
        <v>727.62655958944993</v>
      </c>
      <c r="L105" s="42">
        <f t="shared" si="92"/>
        <v>543.80367314068565</v>
      </c>
      <c r="M105" s="42">
        <f t="shared" si="92"/>
        <v>580.26469199031897</v>
      </c>
      <c r="N105" s="42">
        <f t="shared" si="92"/>
        <v>1075.5917740810764</v>
      </c>
      <c r="O105" s="42">
        <f t="shared" si="92"/>
        <v>1644.9875148248207</v>
      </c>
      <c r="P105" s="42">
        <f t="shared" si="92"/>
        <v>1924.2981070009942</v>
      </c>
      <c r="Q105" s="42">
        <f t="shared" si="92"/>
        <v>3507.8152949373198</v>
      </c>
      <c r="R105" s="42">
        <f t="shared" si="92"/>
        <v>6102.9818723975986</v>
      </c>
      <c r="S105" s="42">
        <f t="shared" si="92"/>
        <v>10147.908258712538</v>
      </c>
      <c r="T105" s="60"/>
      <c r="U105" s="68"/>
      <c r="V105" s="68"/>
      <c r="W105" s="42"/>
      <c r="X105" s="42"/>
      <c r="Y105" s="42"/>
      <c r="Z105" s="42"/>
    </row>
    <row r="106" spans="1:26" ht="12" customHeight="1">
      <c r="B106" s="100"/>
      <c r="C106" s="100" t="s">
        <v>83</v>
      </c>
      <c r="F106" s="68">
        <v>2.2210000000000001</v>
      </c>
      <c r="G106" s="68">
        <v>0</v>
      </c>
      <c r="H106" s="68">
        <v>27.292999999999999</v>
      </c>
      <c r="I106" s="68">
        <v>20.376999999999999</v>
      </c>
      <c r="J106" s="70">
        <f t="shared" ref="J106:S107" si="93">I106</f>
        <v>20.376999999999999</v>
      </c>
      <c r="K106" s="70">
        <f t="shared" si="93"/>
        <v>20.376999999999999</v>
      </c>
      <c r="L106" s="70">
        <f t="shared" si="93"/>
        <v>20.376999999999999</v>
      </c>
      <c r="M106" s="70">
        <f t="shared" si="93"/>
        <v>20.376999999999999</v>
      </c>
      <c r="N106" s="70">
        <f t="shared" si="93"/>
        <v>20.376999999999999</v>
      </c>
      <c r="O106" s="70">
        <f t="shared" si="93"/>
        <v>20.376999999999999</v>
      </c>
      <c r="P106" s="70">
        <f t="shared" si="93"/>
        <v>20.376999999999999</v>
      </c>
      <c r="Q106" s="70">
        <f t="shared" si="93"/>
        <v>20.376999999999999</v>
      </c>
      <c r="R106" s="70">
        <f t="shared" si="93"/>
        <v>20.376999999999999</v>
      </c>
      <c r="S106" s="70">
        <f t="shared" si="93"/>
        <v>20.376999999999999</v>
      </c>
      <c r="T106" s="60"/>
      <c r="U106" s="68"/>
      <c r="V106" s="68"/>
      <c r="W106" s="70"/>
      <c r="X106" s="70"/>
      <c r="Y106" s="70"/>
      <c r="Z106" s="70"/>
    </row>
    <row r="107" spans="1:26" ht="12" customHeight="1">
      <c r="B107" s="100"/>
      <c r="C107" s="100" t="s">
        <v>84</v>
      </c>
      <c r="F107" s="68">
        <v>0</v>
      </c>
      <c r="G107" s="68">
        <v>91.697999999999993</v>
      </c>
      <c r="H107" s="68">
        <v>26.327000000000002</v>
      </c>
      <c r="I107" s="68">
        <v>13.787000000000001</v>
      </c>
      <c r="J107" s="70">
        <f t="shared" si="93"/>
        <v>13.787000000000001</v>
      </c>
      <c r="K107" s="70">
        <f t="shared" si="93"/>
        <v>13.787000000000001</v>
      </c>
      <c r="L107" s="70">
        <f t="shared" si="93"/>
        <v>13.787000000000001</v>
      </c>
      <c r="M107" s="70">
        <f t="shared" si="93"/>
        <v>13.787000000000001</v>
      </c>
      <c r="N107" s="70">
        <f t="shared" si="93"/>
        <v>13.787000000000001</v>
      </c>
      <c r="O107" s="70">
        <f t="shared" si="93"/>
        <v>13.787000000000001</v>
      </c>
      <c r="P107" s="70">
        <f t="shared" si="93"/>
        <v>13.787000000000001</v>
      </c>
      <c r="Q107" s="70">
        <f t="shared" si="93"/>
        <v>13.787000000000001</v>
      </c>
      <c r="R107" s="70">
        <f t="shared" si="93"/>
        <v>13.787000000000001</v>
      </c>
      <c r="S107" s="70">
        <f t="shared" si="93"/>
        <v>13.787000000000001</v>
      </c>
      <c r="T107" s="60"/>
      <c r="U107" s="68"/>
      <c r="V107" s="68"/>
      <c r="W107" s="70"/>
      <c r="X107" s="70"/>
      <c r="Y107" s="70"/>
      <c r="Z107" s="70"/>
    </row>
    <row r="108" spans="1:26" ht="12" customHeight="1">
      <c r="B108" s="100"/>
      <c r="C108" s="100" t="s">
        <v>85</v>
      </c>
      <c r="F108" s="68">
        <v>0</v>
      </c>
      <c r="G108" s="68">
        <v>1.3380000000000001</v>
      </c>
      <c r="H108" s="68">
        <v>6.9820000000000002</v>
      </c>
      <c r="I108" s="68">
        <v>10.73</v>
      </c>
      <c r="J108" s="42">
        <f t="shared" ref="J108:S108" si="94">J149</f>
        <v>56.504739269816511</v>
      </c>
      <c r="K108" s="42">
        <f t="shared" si="94"/>
        <v>140.71431746697328</v>
      </c>
      <c r="L108" s="42">
        <f t="shared" si="94"/>
        <v>412.71702583942385</v>
      </c>
      <c r="M108" s="42">
        <f t="shared" si="94"/>
        <v>911.32028760832497</v>
      </c>
      <c r="N108" s="42">
        <f t="shared" si="94"/>
        <v>1677.880475505603</v>
      </c>
      <c r="O108" s="42">
        <f t="shared" si="94"/>
        <v>2030.4891153704771</v>
      </c>
      <c r="P108" s="42">
        <f t="shared" si="94"/>
        <v>2982.3409848359747</v>
      </c>
      <c r="Q108" s="42">
        <f t="shared" si="94"/>
        <v>3456.5652289613004</v>
      </c>
      <c r="R108" s="42">
        <f t="shared" si="94"/>
        <v>4388.0594294415587</v>
      </c>
      <c r="S108" s="42">
        <f t="shared" si="94"/>
        <v>4718.2492309049103</v>
      </c>
      <c r="T108" s="60"/>
      <c r="U108" s="68"/>
      <c r="V108" s="68"/>
      <c r="W108" s="42"/>
      <c r="X108" s="42"/>
      <c r="Y108" s="42"/>
      <c r="Z108" s="42"/>
    </row>
    <row r="109" spans="1:26" ht="12" customHeight="1">
      <c r="B109" s="100"/>
      <c r="C109" s="100" t="s">
        <v>86</v>
      </c>
      <c r="F109" s="68">
        <v>0.56899999999999995</v>
      </c>
      <c r="G109" s="68">
        <v>4.3780000000000001</v>
      </c>
      <c r="H109" s="68">
        <v>13.47</v>
      </c>
      <c r="I109" s="68">
        <v>16.318999999999999</v>
      </c>
      <c r="J109" s="69">
        <f t="shared" ref="J109:S109" si="95">J152</f>
        <v>30.002819119284993</v>
      </c>
      <c r="K109" s="69">
        <f t="shared" si="95"/>
        <v>88.006999810085787</v>
      </c>
      <c r="L109" s="69">
        <f t="shared" si="95"/>
        <v>246.9631126482104</v>
      </c>
      <c r="M109" s="69">
        <f t="shared" si="95"/>
        <v>590.83819546230359</v>
      </c>
      <c r="N109" s="69">
        <f t="shared" si="95"/>
        <v>1155.4045275237054</v>
      </c>
      <c r="O109" s="69">
        <f t="shared" si="95"/>
        <v>1675.3040905042319</v>
      </c>
      <c r="P109" s="69">
        <f t="shared" si="95"/>
        <v>2292.9915674078811</v>
      </c>
      <c r="Q109" s="69">
        <f t="shared" si="95"/>
        <v>2982.6934458364335</v>
      </c>
      <c r="R109" s="69">
        <f t="shared" si="95"/>
        <v>3680.5751851286727</v>
      </c>
      <c r="S109" s="69">
        <f t="shared" si="95"/>
        <v>4328.1735100509168</v>
      </c>
      <c r="T109" s="60"/>
      <c r="U109" s="68"/>
      <c r="V109" s="68"/>
      <c r="W109" s="69"/>
      <c r="X109" s="69"/>
      <c r="Y109" s="69"/>
      <c r="Z109" s="69"/>
    </row>
    <row r="110" spans="1:26" ht="12" customHeight="1">
      <c r="B110" s="100"/>
      <c r="C110" s="37" t="s">
        <v>87</v>
      </c>
      <c r="F110" s="68">
        <v>0</v>
      </c>
      <c r="G110" s="68">
        <v>0</v>
      </c>
      <c r="H110" s="68">
        <v>147.44399999999999</v>
      </c>
      <c r="I110" s="68">
        <v>0</v>
      </c>
      <c r="J110" s="70">
        <f t="shared" ref="J110:S111" si="96">I110</f>
        <v>0</v>
      </c>
      <c r="K110" s="70">
        <f t="shared" si="96"/>
        <v>0</v>
      </c>
      <c r="L110" s="70">
        <f t="shared" si="96"/>
        <v>0</v>
      </c>
      <c r="M110" s="70">
        <f t="shared" si="96"/>
        <v>0</v>
      </c>
      <c r="N110" s="70">
        <f t="shared" si="96"/>
        <v>0</v>
      </c>
      <c r="O110" s="70">
        <f t="shared" si="96"/>
        <v>0</v>
      </c>
      <c r="P110" s="70">
        <f t="shared" si="96"/>
        <v>0</v>
      </c>
      <c r="Q110" s="70">
        <f t="shared" si="96"/>
        <v>0</v>
      </c>
      <c r="R110" s="70">
        <f t="shared" si="96"/>
        <v>0</v>
      </c>
      <c r="S110" s="70">
        <f t="shared" si="96"/>
        <v>0</v>
      </c>
      <c r="T110" s="60"/>
      <c r="U110" s="68"/>
      <c r="V110" s="68"/>
      <c r="W110" s="70"/>
      <c r="X110" s="70"/>
      <c r="Y110" s="70"/>
      <c r="Z110" s="70"/>
    </row>
    <row r="111" spans="1:26" ht="12" customHeight="1">
      <c r="B111" s="100"/>
      <c r="C111" s="37" t="s">
        <v>88</v>
      </c>
      <c r="F111" s="68">
        <v>65.790999999999997</v>
      </c>
      <c r="G111" s="68">
        <v>15.802</v>
      </c>
      <c r="H111" s="68">
        <v>295.22000000000003</v>
      </c>
      <c r="I111" s="68">
        <v>438.52499999999998</v>
      </c>
      <c r="J111" s="70">
        <f t="shared" si="96"/>
        <v>438.52499999999998</v>
      </c>
      <c r="K111" s="70">
        <f t="shared" si="96"/>
        <v>438.52499999999998</v>
      </c>
      <c r="L111" s="70">
        <f t="shared" si="96"/>
        <v>438.52499999999998</v>
      </c>
      <c r="M111" s="70">
        <f t="shared" si="96"/>
        <v>438.52499999999998</v>
      </c>
      <c r="N111" s="70">
        <f t="shared" si="96"/>
        <v>438.52499999999998</v>
      </c>
      <c r="O111" s="70">
        <f t="shared" si="96"/>
        <v>438.52499999999998</v>
      </c>
      <c r="P111" s="70">
        <f t="shared" si="96"/>
        <v>438.52499999999998</v>
      </c>
      <c r="Q111" s="70">
        <f t="shared" si="96"/>
        <v>438.52499999999998</v>
      </c>
      <c r="R111" s="70">
        <f t="shared" si="96"/>
        <v>438.52499999999998</v>
      </c>
      <c r="S111" s="70">
        <f t="shared" si="96"/>
        <v>438.52499999999998</v>
      </c>
      <c r="T111" s="60"/>
      <c r="U111" s="68"/>
      <c r="V111" s="68"/>
      <c r="W111" s="70"/>
      <c r="X111" s="70"/>
      <c r="Y111" s="70"/>
      <c r="Z111" s="70"/>
    </row>
    <row r="112" spans="1:26" s="41" customFormat="1" ht="12" customHeight="1">
      <c r="B112" s="102" t="s">
        <v>89</v>
      </c>
      <c r="C112" s="102"/>
      <c r="F112" s="65">
        <f>SUM(F105:F111)</f>
        <v>73.271999999999991</v>
      </c>
      <c r="G112" s="65">
        <f t="shared" ref="G112:S112" si="97">SUM(G105:G111)</f>
        <v>319.51100000000002</v>
      </c>
      <c r="H112" s="65">
        <f t="shared" si="97"/>
        <v>805.64800000000002</v>
      </c>
      <c r="I112" s="65">
        <f t="shared" si="97"/>
        <v>1007.3589999999999</v>
      </c>
      <c r="J112" s="65">
        <f t="shared" si="97"/>
        <v>1600.2897508112292</v>
      </c>
      <c r="K112" s="65">
        <f t="shared" si="97"/>
        <v>1429.0368768665089</v>
      </c>
      <c r="L112" s="65">
        <f t="shared" si="97"/>
        <v>1676.1728116283198</v>
      </c>
      <c r="M112" s="65">
        <f t="shared" si="97"/>
        <v>2555.1121750609477</v>
      </c>
      <c r="N112" s="65">
        <f t="shared" si="97"/>
        <v>4381.5657771103852</v>
      </c>
      <c r="O112" s="65">
        <f t="shared" si="97"/>
        <v>5823.4697206995288</v>
      </c>
      <c r="P112" s="65">
        <f t="shared" si="97"/>
        <v>7672.3196592448494</v>
      </c>
      <c r="Q112" s="65">
        <f t="shared" si="97"/>
        <v>10419.762969735053</v>
      </c>
      <c r="R112" s="65">
        <f t="shared" si="97"/>
        <v>14644.305486967831</v>
      </c>
      <c r="S112" s="65">
        <f t="shared" si="97"/>
        <v>19667.019999668366</v>
      </c>
      <c r="T112" s="66"/>
      <c r="U112" s="65"/>
      <c r="V112" s="65"/>
      <c r="W112" s="65"/>
      <c r="X112" s="65"/>
      <c r="Y112" s="65"/>
      <c r="Z112" s="65"/>
    </row>
    <row r="113" spans="2:26" ht="12" customHeight="1">
      <c r="B113" s="102"/>
      <c r="C113" s="10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60"/>
      <c r="U113" s="42"/>
      <c r="V113" s="42"/>
      <c r="W113" s="42"/>
      <c r="X113" s="42"/>
      <c r="Y113" s="42"/>
      <c r="Z113" s="42"/>
    </row>
    <row r="114" spans="2:26" ht="12" customHeight="1">
      <c r="B114" s="102" t="s">
        <v>90</v>
      </c>
      <c r="C114" s="10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60"/>
      <c r="U114" s="42"/>
      <c r="V114" s="42"/>
      <c r="W114" s="42"/>
      <c r="X114" s="42"/>
      <c r="Y114" s="42"/>
      <c r="Z114" s="42"/>
    </row>
    <row r="115" spans="2:26" ht="12" customHeight="1">
      <c r="B115" s="102"/>
      <c r="C115" s="100" t="s">
        <v>91</v>
      </c>
      <c r="F115" s="68">
        <v>0.23100000000000001</v>
      </c>
      <c r="G115" s="68">
        <v>0.70899999999999996</v>
      </c>
      <c r="H115" s="68">
        <v>1.093</v>
      </c>
      <c r="I115" s="68">
        <v>1.571</v>
      </c>
      <c r="J115" s="69">
        <f t="shared" ref="J115:S115" si="98">J175</f>
        <v>2.1651199999999999</v>
      </c>
      <c r="K115" s="69">
        <f t="shared" si="98"/>
        <v>2.7508239999999997</v>
      </c>
      <c r="L115" s="69">
        <f t="shared" si="98"/>
        <v>3.3965887999999995</v>
      </c>
      <c r="M115" s="69">
        <f t="shared" si="98"/>
        <v>4.1235065599999992</v>
      </c>
      <c r="N115" s="69">
        <f t="shared" si="98"/>
        <v>4.9958078719999985</v>
      </c>
      <c r="O115" s="69">
        <f t="shared" si="98"/>
        <v>6.0425694463999982</v>
      </c>
      <c r="P115" s="69">
        <f t="shared" si="98"/>
        <v>7.2986833356799963</v>
      </c>
      <c r="Q115" s="69">
        <f t="shared" si="98"/>
        <v>8.8060200028159947</v>
      </c>
      <c r="R115" s="69">
        <f t="shared" si="98"/>
        <v>10.614824003379194</v>
      </c>
      <c r="S115" s="69">
        <f t="shared" si="98"/>
        <v>12.785388804055032</v>
      </c>
      <c r="T115" s="60"/>
      <c r="U115" s="68"/>
      <c r="V115" s="68"/>
      <c r="W115" s="69"/>
      <c r="X115" s="69"/>
      <c r="Y115" s="69"/>
      <c r="Z115" s="69"/>
    </row>
    <row r="116" spans="2:26" ht="12" customHeight="1">
      <c r="B116" s="102"/>
      <c r="C116" s="100" t="s">
        <v>92</v>
      </c>
      <c r="F116" s="68">
        <v>0.45800000000000002</v>
      </c>
      <c r="G116" s="68">
        <v>3.3130000000000002</v>
      </c>
      <c r="H116" s="68">
        <v>3.077</v>
      </c>
      <c r="I116" s="68">
        <v>2.3570000000000002</v>
      </c>
      <c r="J116" s="69">
        <f t="shared" ref="J116:S116" si="99">J204</f>
        <v>3.1419999999999999</v>
      </c>
      <c r="K116" s="69">
        <f t="shared" si="99"/>
        <v>3.7154666666666674</v>
      </c>
      <c r="L116" s="69">
        <f t="shared" si="99"/>
        <v>4.0346133333333354</v>
      </c>
      <c r="M116" s="69">
        <f t="shared" si="99"/>
        <v>4.3856746666666693</v>
      </c>
      <c r="N116" s="69">
        <f t="shared" si="99"/>
        <v>4.7718421333333358</v>
      </c>
      <c r="O116" s="69">
        <f t="shared" si="99"/>
        <v>5.1966263466666689</v>
      </c>
      <c r="P116" s="69">
        <f t="shared" si="99"/>
        <v>5.6638889813333364</v>
      </c>
      <c r="Q116" s="69">
        <f t="shared" si="99"/>
        <v>6.1778778794666707</v>
      </c>
      <c r="R116" s="69">
        <f t="shared" si="99"/>
        <v>6.743265667413338</v>
      </c>
      <c r="S116" s="69">
        <f t="shared" si="99"/>
        <v>7.3651922341546712</v>
      </c>
      <c r="T116" s="60"/>
      <c r="U116" s="68"/>
      <c r="V116" s="68"/>
      <c r="W116" s="69"/>
      <c r="X116" s="69"/>
      <c r="Y116" s="69"/>
      <c r="Z116" s="69"/>
    </row>
    <row r="117" spans="2:26" ht="12" customHeight="1">
      <c r="B117" s="102"/>
      <c r="C117" s="100" t="s">
        <v>93</v>
      </c>
      <c r="F117" s="68">
        <v>0</v>
      </c>
      <c r="G117" s="68">
        <v>0.435</v>
      </c>
      <c r="H117" s="68">
        <v>0.56100000000000005</v>
      </c>
      <c r="I117" s="68">
        <v>0.88700000000000001</v>
      </c>
      <c r="J117" s="69">
        <f t="shared" ref="J117:S117" si="100">J155</f>
        <v>3.0002819119284996</v>
      </c>
      <c r="K117" s="69">
        <f t="shared" si="100"/>
        <v>8.8006999810085773</v>
      </c>
      <c r="L117" s="69">
        <f t="shared" si="100"/>
        <v>24.696311264821038</v>
      </c>
      <c r="M117" s="69">
        <f t="shared" si="100"/>
        <v>59.083819546230352</v>
      </c>
      <c r="N117" s="69">
        <f t="shared" si="100"/>
        <v>115.54045275237053</v>
      </c>
      <c r="O117" s="69">
        <f t="shared" si="100"/>
        <v>167.5304090504232</v>
      </c>
      <c r="P117" s="69">
        <f t="shared" si="100"/>
        <v>229.29915674078811</v>
      </c>
      <c r="Q117" s="69">
        <f t="shared" si="100"/>
        <v>298.26934458364332</v>
      </c>
      <c r="R117" s="69">
        <f t="shared" si="100"/>
        <v>368.05751851286726</v>
      </c>
      <c r="S117" s="69">
        <f t="shared" si="100"/>
        <v>432.81735100509161</v>
      </c>
      <c r="T117" s="60"/>
      <c r="U117" s="68"/>
      <c r="V117" s="68"/>
      <c r="W117" s="69"/>
      <c r="X117" s="69"/>
      <c r="Y117" s="69"/>
      <c r="Z117" s="69"/>
    </row>
    <row r="118" spans="2:26" ht="12" customHeight="1">
      <c r="B118" s="102"/>
      <c r="C118" s="37" t="s">
        <v>88</v>
      </c>
      <c r="F118" s="68">
        <v>0</v>
      </c>
      <c r="G118" s="68">
        <v>0</v>
      </c>
      <c r="H118" s="68">
        <v>95.331000000000003</v>
      </c>
      <c r="I118" s="68">
        <v>69.965000000000003</v>
      </c>
      <c r="J118" s="70">
        <f t="shared" ref="J118:S120" si="101">I118</f>
        <v>69.965000000000003</v>
      </c>
      <c r="K118" s="70">
        <f t="shared" si="101"/>
        <v>69.965000000000003</v>
      </c>
      <c r="L118" s="70">
        <f t="shared" si="101"/>
        <v>69.965000000000003</v>
      </c>
      <c r="M118" s="70">
        <f t="shared" si="101"/>
        <v>69.965000000000003</v>
      </c>
      <c r="N118" s="70">
        <f t="shared" si="101"/>
        <v>69.965000000000003</v>
      </c>
      <c r="O118" s="70">
        <f t="shared" si="101"/>
        <v>69.965000000000003</v>
      </c>
      <c r="P118" s="70">
        <f t="shared" si="101"/>
        <v>69.965000000000003</v>
      </c>
      <c r="Q118" s="70">
        <f t="shared" si="101"/>
        <v>69.965000000000003</v>
      </c>
      <c r="R118" s="70">
        <f t="shared" si="101"/>
        <v>69.965000000000003</v>
      </c>
      <c r="S118" s="70">
        <f t="shared" si="101"/>
        <v>69.965000000000003</v>
      </c>
      <c r="T118" s="60"/>
      <c r="U118" s="68"/>
      <c r="V118" s="68"/>
      <c r="W118" s="70"/>
      <c r="X118" s="70"/>
      <c r="Y118" s="70"/>
      <c r="Z118" s="70"/>
    </row>
    <row r="119" spans="2:26" ht="12" customHeight="1">
      <c r="B119" s="102"/>
      <c r="C119" s="37" t="s">
        <v>94</v>
      </c>
      <c r="F119" s="68">
        <v>0</v>
      </c>
      <c r="G119" s="68">
        <v>0</v>
      </c>
      <c r="H119" s="68">
        <v>4.8360000000000003</v>
      </c>
      <c r="I119" s="68">
        <v>6.2240000000000002</v>
      </c>
      <c r="J119" s="70">
        <f t="shared" si="101"/>
        <v>6.2240000000000002</v>
      </c>
      <c r="K119" s="70">
        <f t="shared" si="101"/>
        <v>6.2240000000000002</v>
      </c>
      <c r="L119" s="70">
        <f t="shared" si="101"/>
        <v>6.2240000000000002</v>
      </c>
      <c r="M119" s="70">
        <f t="shared" si="101"/>
        <v>6.2240000000000002</v>
      </c>
      <c r="N119" s="70">
        <f t="shared" si="101"/>
        <v>6.2240000000000002</v>
      </c>
      <c r="O119" s="70">
        <f t="shared" si="101"/>
        <v>6.2240000000000002</v>
      </c>
      <c r="P119" s="70">
        <f t="shared" si="101"/>
        <v>6.2240000000000002</v>
      </c>
      <c r="Q119" s="70">
        <f t="shared" si="101"/>
        <v>6.2240000000000002</v>
      </c>
      <c r="R119" s="70">
        <f t="shared" si="101"/>
        <v>6.2240000000000002</v>
      </c>
      <c r="S119" s="70">
        <f t="shared" si="101"/>
        <v>6.2240000000000002</v>
      </c>
      <c r="T119" s="60"/>
      <c r="U119" s="68"/>
      <c r="V119" s="68"/>
      <c r="W119" s="70"/>
      <c r="X119" s="70"/>
      <c r="Y119" s="70"/>
      <c r="Z119" s="70"/>
    </row>
    <row r="120" spans="2:26" ht="12" customHeight="1">
      <c r="B120" s="102"/>
      <c r="C120" s="100" t="s">
        <v>95</v>
      </c>
      <c r="F120" s="68">
        <v>0</v>
      </c>
      <c r="G120" s="68">
        <v>3.9E-2</v>
      </c>
      <c r="H120" s="68">
        <v>3.7999999999999999E-2</v>
      </c>
      <c r="I120" s="68">
        <v>4.1000000000000002E-2</v>
      </c>
      <c r="J120" s="70">
        <f t="shared" si="101"/>
        <v>4.1000000000000002E-2</v>
      </c>
      <c r="K120" s="70">
        <f t="shared" si="101"/>
        <v>4.1000000000000002E-2</v>
      </c>
      <c r="L120" s="70">
        <f t="shared" si="101"/>
        <v>4.1000000000000002E-2</v>
      </c>
      <c r="M120" s="70">
        <f t="shared" si="101"/>
        <v>4.1000000000000002E-2</v>
      </c>
      <c r="N120" s="70">
        <f t="shared" si="101"/>
        <v>4.1000000000000002E-2</v>
      </c>
      <c r="O120" s="70">
        <f t="shared" si="101"/>
        <v>4.1000000000000002E-2</v>
      </c>
      <c r="P120" s="70">
        <f t="shared" si="101"/>
        <v>4.1000000000000002E-2</v>
      </c>
      <c r="Q120" s="70">
        <f t="shared" si="101"/>
        <v>4.1000000000000002E-2</v>
      </c>
      <c r="R120" s="70">
        <f t="shared" si="101"/>
        <v>4.1000000000000002E-2</v>
      </c>
      <c r="S120" s="70">
        <f t="shared" si="101"/>
        <v>4.1000000000000002E-2</v>
      </c>
      <c r="T120" s="60"/>
      <c r="U120" s="68"/>
      <c r="V120" s="68"/>
      <c r="W120" s="70"/>
      <c r="X120" s="70"/>
      <c r="Y120" s="70"/>
      <c r="Z120" s="70"/>
    </row>
    <row r="121" spans="2:26" s="41" customFormat="1" ht="12" customHeight="1">
      <c r="B121" s="102" t="s">
        <v>96</v>
      </c>
      <c r="C121" s="102"/>
      <c r="F121" s="103">
        <f>SUM(F115:F120)</f>
        <v>0.68900000000000006</v>
      </c>
      <c r="G121" s="103">
        <f t="shared" ref="G121:S121" si="102">SUM(G115:G120)</f>
        <v>4.4959999999999996</v>
      </c>
      <c r="H121" s="103">
        <f t="shared" si="102"/>
        <v>104.93599999999999</v>
      </c>
      <c r="I121" s="103">
        <f t="shared" si="102"/>
        <v>81.045000000000002</v>
      </c>
      <c r="J121" s="103">
        <f t="shared" si="102"/>
        <v>84.537401911928498</v>
      </c>
      <c r="K121" s="103">
        <f t="shared" si="102"/>
        <v>91.496990647675247</v>
      </c>
      <c r="L121" s="103">
        <f t="shared" si="102"/>
        <v>108.35751339815438</v>
      </c>
      <c r="M121" s="103">
        <f t="shared" si="102"/>
        <v>143.82300077289702</v>
      </c>
      <c r="N121" s="103">
        <f t="shared" si="102"/>
        <v>201.53810275770385</v>
      </c>
      <c r="O121" s="103">
        <f t="shared" si="102"/>
        <v>254.99960484348986</v>
      </c>
      <c r="P121" s="103">
        <f t="shared" si="102"/>
        <v>318.49172905780142</v>
      </c>
      <c r="Q121" s="103">
        <f t="shared" si="102"/>
        <v>389.48324246592597</v>
      </c>
      <c r="R121" s="103">
        <f t="shared" si="102"/>
        <v>461.64560818365976</v>
      </c>
      <c r="S121" s="103">
        <f t="shared" si="102"/>
        <v>529.19793204330142</v>
      </c>
      <c r="T121" s="104"/>
      <c r="U121" s="103"/>
      <c r="V121" s="103"/>
      <c r="W121" s="103"/>
      <c r="X121" s="103"/>
      <c r="Y121" s="103"/>
      <c r="Z121" s="103"/>
    </row>
    <row r="122" spans="2:26" ht="12" customHeight="1">
      <c r="B122" s="102"/>
      <c r="C122" s="102"/>
    </row>
    <row r="123" spans="2:26" s="41" customFormat="1" ht="12" customHeight="1">
      <c r="B123" s="102" t="s">
        <v>97</v>
      </c>
      <c r="C123" s="102"/>
      <c r="F123" s="103">
        <f>F121+F112</f>
        <v>73.960999999999984</v>
      </c>
      <c r="G123" s="103">
        <f t="shared" ref="G123:S123" si="103">G121+G112</f>
        <v>324.00700000000001</v>
      </c>
      <c r="H123" s="103">
        <f t="shared" si="103"/>
        <v>910.58400000000006</v>
      </c>
      <c r="I123" s="103">
        <f t="shared" si="103"/>
        <v>1088.404</v>
      </c>
      <c r="J123" s="103">
        <f t="shared" si="103"/>
        <v>1684.8271527231577</v>
      </c>
      <c r="K123" s="103">
        <f t="shared" si="103"/>
        <v>1520.5338675141841</v>
      </c>
      <c r="L123" s="103">
        <f t="shared" si="103"/>
        <v>1784.5303250264742</v>
      </c>
      <c r="M123" s="103">
        <f t="shared" si="103"/>
        <v>2698.9351758338448</v>
      </c>
      <c r="N123" s="103">
        <f t="shared" si="103"/>
        <v>4583.1038798680893</v>
      </c>
      <c r="O123" s="103">
        <f t="shared" si="103"/>
        <v>6078.4693255430184</v>
      </c>
      <c r="P123" s="103">
        <f t="shared" si="103"/>
        <v>7990.8113883026508</v>
      </c>
      <c r="Q123" s="103">
        <f t="shared" si="103"/>
        <v>10809.246212200978</v>
      </c>
      <c r="R123" s="103">
        <f t="shared" si="103"/>
        <v>15105.951095151491</v>
      </c>
      <c r="S123" s="103">
        <f t="shared" si="103"/>
        <v>20196.217931711668</v>
      </c>
      <c r="T123" s="104"/>
      <c r="U123" s="103"/>
      <c r="V123" s="103"/>
      <c r="W123" s="103"/>
      <c r="X123" s="103"/>
      <c r="Y123" s="103"/>
      <c r="Z123" s="103"/>
    </row>
    <row r="124" spans="2:26" ht="12" customHeight="1">
      <c r="B124" s="100"/>
      <c r="C124" s="100"/>
    </row>
    <row r="125" spans="2:26" ht="12" customHeight="1">
      <c r="B125" s="102" t="s">
        <v>98</v>
      </c>
      <c r="C125" s="100"/>
    </row>
    <row r="126" spans="2:26" ht="12" customHeight="1">
      <c r="B126" s="102"/>
      <c r="C126" s="100" t="s">
        <v>99</v>
      </c>
      <c r="F126" s="68">
        <v>0</v>
      </c>
      <c r="G126" s="68">
        <v>0</v>
      </c>
      <c r="H126" s="68">
        <v>19.454999999999998</v>
      </c>
      <c r="I126" s="68">
        <v>35.451999999999998</v>
      </c>
      <c r="J126" s="69">
        <f t="shared" ref="J126:S126" si="104">I126+J278+J279</f>
        <v>235.452</v>
      </c>
      <c r="K126" s="69">
        <f t="shared" si="104"/>
        <v>435.452</v>
      </c>
      <c r="L126" s="69">
        <f t="shared" si="104"/>
        <v>535.452</v>
      </c>
      <c r="M126" s="69">
        <f t="shared" si="104"/>
        <v>535.452</v>
      </c>
      <c r="N126" s="69">
        <f t="shared" si="104"/>
        <v>535.452</v>
      </c>
      <c r="O126" s="69">
        <f t="shared" si="104"/>
        <v>535.452</v>
      </c>
      <c r="P126" s="69">
        <f t="shared" si="104"/>
        <v>535.452</v>
      </c>
      <c r="Q126" s="69">
        <f t="shared" si="104"/>
        <v>535.452</v>
      </c>
      <c r="R126" s="69">
        <f t="shared" si="104"/>
        <v>535.452</v>
      </c>
      <c r="S126" s="69">
        <f t="shared" si="104"/>
        <v>535.452</v>
      </c>
      <c r="T126" s="60"/>
      <c r="U126" s="68"/>
      <c r="V126" s="68"/>
      <c r="W126" s="69"/>
      <c r="X126" s="69"/>
      <c r="Y126" s="69"/>
      <c r="Z126" s="69"/>
    </row>
    <row r="127" spans="2:26" ht="12" customHeight="1">
      <c r="B127" s="102"/>
      <c r="C127" s="100" t="s">
        <v>100</v>
      </c>
      <c r="F127" s="68">
        <v>2.3940000000000001</v>
      </c>
      <c r="G127" s="68">
        <v>17.242000000000001</v>
      </c>
      <c r="H127" s="68">
        <v>51.212000000000003</v>
      </c>
      <c r="I127" s="68">
        <v>57.677</v>
      </c>
      <c r="J127" s="42">
        <f t="shared" ref="J127:N127" si="105">J158</f>
        <v>193.12826099026611</v>
      </c>
      <c r="K127" s="42">
        <f t="shared" si="105"/>
        <v>240.21740746270987</v>
      </c>
      <c r="L127" s="42">
        <f t="shared" si="105"/>
        <v>597.23439698419998</v>
      </c>
      <c r="M127" s="42">
        <f t="shared" si="105"/>
        <v>1198.1471467909564</v>
      </c>
      <c r="N127" s="42">
        <f t="shared" si="105"/>
        <v>2035.4520461687803</v>
      </c>
      <c r="O127" s="42">
        <f>O158</f>
        <v>2797.3769227147554</v>
      </c>
      <c r="P127" s="42">
        <f t="shared" ref="P127:S127" si="106">P158</f>
        <v>3628.3879182230307</v>
      </c>
      <c r="Q127" s="42">
        <f t="shared" si="106"/>
        <v>4462.6296538620845</v>
      </c>
      <c r="R127" s="42">
        <f>R158</f>
        <v>5325.6059246933473</v>
      </c>
      <c r="S127" s="42">
        <f t="shared" si="106"/>
        <v>6103.2069722863544</v>
      </c>
      <c r="T127" s="60"/>
      <c r="U127" s="68"/>
      <c r="V127" s="68"/>
      <c r="W127" s="42"/>
      <c r="X127" s="42"/>
      <c r="Y127" s="42"/>
      <c r="Z127" s="42"/>
    </row>
    <row r="128" spans="2:26" ht="12" customHeight="1">
      <c r="B128" s="102"/>
      <c r="C128" s="100" t="s">
        <v>101</v>
      </c>
      <c r="F128" s="68">
        <v>2.3260000000000001</v>
      </c>
      <c r="G128" s="68">
        <v>14.741</v>
      </c>
      <c r="H128" s="68">
        <v>51.512</v>
      </c>
      <c r="I128" s="68">
        <v>34.067999999999998</v>
      </c>
      <c r="J128" s="69">
        <f t="shared" ref="J128:M128" si="107">J164</f>
        <v>90.368246972074914</v>
      </c>
      <c r="K128" s="69">
        <f t="shared" si="107"/>
        <v>121.3306200328197</v>
      </c>
      <c r="L128" s="69">
        <f t="shared" si="107"/>
        <v>198.34153405905195</v>
      </c>
      <c r="M128" s="69">
        <f t="shared" si="107"/>
        <v>351.06423411951158</v>
      </c>
      <c r="N128" s="69">
        <f>N164</f>
        <v>609.17671009329456</v>
      </c>
      <c r="O128" s="69">
        <f t="shared" ref="O128:S128" si="108">O164</f>
        <v>1049.1591866782753</v>
      </c>
      <c r="P128" s="69">
        <f t="shared" si="108"/>
        <v>1363.4127859807259</v>
      </c>
      <c r="Q128" s="69">
        <f t="shared" si="108"/>
        <v>1633.024661595447</v>
      </c>
      <c r="R128" s="69">
        <f t="shared" si="108"/>
        <v>1832.9264421940791</v>
      </c>
      <c r="S128" s="69">
        <f t="shared" si="108"/>
        <v>2143.0951135017112</v>
      </c>
      <c r="T128" s="60"/>
      <c r="U128" s="68"/>
      <c r="V128" s="68"/>
      <c r="W128" s="69"/>
      <c r="X128" s="69"/>
      <c r="Y128" s="69"/>
      <c r="Z128" s="69"/>
    </row>
    <row r="129" spans="2:26" ht="12" customHeight="1">
      <c r="B129" s="102"/>
      <c r="C129" s="100" t="s">
        <v>102</v>
      </c>
      <c r="F129" s="68">
        <v>0</v>
      </c>
      <c r="G129" s="68">
        <v>0.55900000000000005</v>
      </c>
      <c r="H129" s="68">
        <v>1.5529999999999999</v>
      </c>
      <c r="I129" s="68">
        <v>7.5410000000000004</v>
      </c>
      <c r="J129" s="69">
        <f t="shared" ref="J129:S129" si="109">J167</f>
        <v>15.001409559642497</v>
      </c>
      <c r="K129" s="69">
        <f t="shared" si="109"/>
        <v>44.003499905042894</v>
      </c>
      <c r="L129" s="69">
        <f t="shared" si="109"/>
        <v>123.4815563241052</v>
      </c>
      <c r="M129" s="69">
        <f t="shared" si="109"/>
        <v>295.41909773115179</v>
      </c>
      <c r="N129" s="69">
        <f t="shared" si="109"/>
        <v>577.70226376185269</v>
      </c>
      <c r="O129" s="69">
        <f t="shared" si="109"/>
        <v>837.65204525211595</v>
      </c>
      <c r="P129" s="69">
        <f t="shared" si="109"/>
        <v>1146.4957837039406</v>
      </c>
      <c r="Q129" s="69">
        <f t="shared" si="109"/>
        <v>1491.3467229182168</v>
      </c>
      <c r="R129" s="69">
        <f t="shared" si="109"/>
        <v>1840.2875925643364</v>
      </c>
      <c r="S129" s="69">
        <f t="shared" si="109"/>
        <v>2164.0867550254584</v>
      </c>
      <c r="T129" s="60"/>
      <c r="U129" s="68"/>
      <c r="V129" s="68"/>
      <c r="W129" s="69"/>
      <c r="X129" s="69"/>
      <c r="Y129" s="69"/>
      <c r="Z129" s="69"/>
    </row>
    <row r="130" spans="2:26" ht="12" customHeight="1">
      <c r="B130" s="102"/>
      <c r="C130" s="100" t="s">
        <v>103</v>
      </c>
      <c r="F130" s="68">
        <v>0.34899999999999998</v>
      </c>
      <c r="G130" s="68">
        <v>1.248</v>
      </c>
      <c r="H130" s="68">
        <v>1.964</v>
      </c>
      <c r="I130" s="68">
        <v>1.3180000000000001</v>
      </c>
      <c r="J130" s="69">
        <f t="shared" ref="J130:S130" si="110">J237</f>
        <v>1.5439920000000003</v>
      </c>
      <c r="K130" s="69">
        <f t="shared" si="110"/>
        <v>2.3909923600000007</v>
      </c>
      <c r="L130" s="69">
        <f t="shared" si="110"/>
        <v>3.3315257038000015</v>
      </c>
      <c r="M130" s="69">
        <f t="shared" si="110"/>
        <v>4.3745478471290022</v>
      </c>
      <c r="N130" s="69">
        <f t="shared" si="110"/>
        <v>5.5299280740081986</v>
      </c>
      <c r="O130" s="69">
        <f t="shared" si="110"/>
        <v>6.8085396786778309</v>
      </c>
      <c r="P130" s="69">
        <f t="shared" si="110"/>
        <v>8.2223595979373307</v>
      </c>
      <c r="Q130" s="69">
        <f t="shared" si="110"/>
        <v>9.7845780413101533</v>
      </c>
      <c r="R130" s="69">
        <f t="shared" si="110"/>
        <v>11.509719117259198</v>
      </c>
      <c r="S130" s="69">
        <f t="shared" si="110"/>
        <v>13.413773553571339</v>
      </c>
      <c r="T130" s="60"/>
      <c r="U130" s="68"/>
      <c r="V130" s="68"/>
      <c r="W130" s="69"/>
      <c r="X130" s="69"/>
      <c r="Y130" s="69"/>
      <c r="Z130" s="69"/>
    </row>
    <row r="131" spans="2:26" ht="12" customHeight="1">
      <c r="B131" s="102"/>
      <c r="C131" s="100" t="s">
        <v>104</v>
      </c>
      <c r="F131" s="68">
        <v>145.17500000000001</v>
      </c>
      <c r="G131" s="68">
        <v>629.00099999999998</v>
      </c>
      <c r="H131" s="68">
        <v>1581.9490000000001</v>
      </c>
      <c r="I131" s="68">
        <v>3597.5659999999998</v>
      </c>
      <c r="J131" s="70">
        <f t="shared" ref="J131:S131" si="111">I131</f>
        <v>3597.5659999999998</v>
      </c>
      <c r="K131" s="70">
        <f t="shared" si="111"/>
        <v>3597.5659999999998</v>
      </c>
      <c r="L131" s="70">
        <f t="shared" si="111"/>
        <v>3597.5659999999998</v>
      </c>
      <c r="M131" s="70">
        <f t="shared" si="111"/>
        <v>3597.5659999999998</v>
      </c>
      <c r="N131" s="70">
        <f t="shared" si="111"/>
        <v>3597.5659999999998</v>
      </c>
      <c r="O131" s="70">
        <f t="shared" si="111"/>
        <v>3597.5659999999998</v>
      </c>
      <c r="P131" s="70">
        <f t="shared" si="111"/>
        <v>3597.5659999999998</v>
      </c>
      <c r="Q131" s="70">
        <f t="shared" si="111"/>
        <v>3597.5659999999998</v>
      </c>
      <c r="R131" s="70">
        <f t="shared" si="111"/>
        <v>3597.5659999999998</v>
      </c>
      <c r="S131" s="70">
        <f t="shared" si="111"/>
        <v>3597.5659999999998</v>
      </c>
      <c r="T131" s="60"/>
      <c r="U131" s="68"/>
      <c r="V131" s="68"/>
      <c r="W131" s="70"/>
      <c r="X131" s="70"/>
      <c r="Y131" s="70"/>
      <c r="Z131" s="70"/>
    </row>
    <row r="132" spans="2:26" s="41" customFormat="1" ht="12" customHeight="1">
      <c r="B132" s="102" t="s">
        <v>105</v>
      </c>
      <c r="C132" s="102"/>
      <c r="F132" s="103">
        <f>SUM(F126:F131)</f>
        <v>150.244</v>
      </c>
      <c r="G132" s="103">
        <f t="shared" ref="G132:S132" si="112">SUM(G126:G131)</f>
        <v>662.79099999999994</v>
      </c>
      <c r="H132" s="103">
        <f t="shared" si="112"/>
        <v>1707.645</v>
      </c>
      <c r="I132" s="103">
        <f t="shared" si="112"/>
        <v>3733.6219999999998</v>
      </c>
      <c r="J132" s="103">
        <f t="shared" si="112"/>
        <v>4133.0599095219832</v>
      </c>
      <c r="K132" s="103">
        <f t="shared" si="112"/>
        <v>4440.9605197605724</v>
      </c>
      <c r="L132" s="103">
        <f t="shared" si="112"/>
        <v>5055.4070130711571</v>
      </c>
      <c r="M132" s="103">
        <f t="shared" si="112"/>
        <v>5982.0230264887487</v>
      </c>
      <c r="N132" s="103">
        <f t="shared" si="112"/>
        <v>7360.8789480979358</v>
      </c>
      <c r="O132" s="103">
        <f t="shared" si="112"/>
        <v>8824.0146943238251</v>
      </c>
      <c r="P132" s="103">
        <f t="shared" si="112"/>
        <v>10279.536847505635</v>
      </c>
      <c r="Q132" s="103">
        <f t="shared" si="112"/>
        <v>11729.803616417059</v>
      </c>
      <c r="R132" s="103">
        <f t="shared" si="112"/>
        <v>13143.347678569022</v>
      </c>
      <c r="S132" s="103">
        <f t="shared" si="112"/>
        <v>14556.820614367098</v>
      </c>
      <c r="T132" s="104"/>
      <c r="U132" s="103"/>
      <c r="V132" s="103"/>
      <c r="W132" s="103"/>
      <c r="X132" s="103"/>
      <c r="Y132" s="103"/>
      <c r="Z132" s="103"/>
    </row>
    <row r="133" spans="2:26" ht="12" customHeight="1">
      <c r="B133" s="102"/>
      <c r="C133" s="100"/>
    </row>
    <row r="134" spans="2:26" ht="12" customHeight="1">
      <c r="B134" s="102" t="s">
        <v>106</v>
      </c>
      <c r="C134" s="100"/>
    </row>
    <row r="135" spans="2:26" ht="12" customHeight="1">
      <c r="B135" s="102"/>
      <c r="C135" s="100" t="s">
        <v>103</v>
      </c>
      <c r="F135" s="68">
        <v>9.0999999999999998E-2</v>
      </c>
      <c r="G135" s="68">
        <v>1.9119999999999999</v>
      </c>
      <c r="H135" s="68">
        <v>1.0589999999999999</v>
      </c>
      <c r="I135" s="68">
        <v>0.63800000000000001</v>
      </c>
      <c r="J135" s="69">
        <f t="shared" ref="J135:S135" si="113">J238</f>
        <v>2.3159879999999999</v>
      </c>
      <c r="K135" s="69">
        <f t="shared" si="113"/>
        <v>3.5864885400000008</v>
      </c>
      <c r="L135" s="69">
        <f t="shared" si="113"/>
        <v>4.9972885557000017</v>
      </c>
      <c r="M135" s="69">
        <f t="shared" si="113"/>
        <v>6.5618217706935029</v>
      </c>
      <c r="N135" s="69">
        <f t="shared" si="113"/>
        <v>8.2948921110122971</v>
      </c>
      <c r="O135" s="69">
        <f t="shared" si="113"/>
        <v>10.212809518016744</v>
      </c>
      <c r="P135" s="69">
        <f t="shared" si="113"/>
        <v>12.333539396905994</v>
      </c>
      <c r="Q135" s="69">
        <f t="shared" si="113"/>
        <v>14.676867061965227</v>
      </c>
      <c r="R135" s="69">
        <f t="shared" si="113"/>
        <v>17.264578675888796</v>
      </c>
      <c r="S135" s="69">
        <f t="shared" si="113"/>
        <v>20.120660330357005</v>
      </c>
      <c r="T135" s="60"/>
      <c r="U135" s="68"/>
      <c r="V135" s="68"/>
      <c r="W135" s="69"/>
      <c r="X135" s="69"/>
      <c r="Y135" s="69"/>
      <c r="Z135" s="69"/>
    </row>
    <row r="136" spans="2:26" ht="12" customHeight="1">
      <c r="B136" s="100"/>
      <c r="C136" s="100" t="s">
        <v>107</v>
      </c>
      <c r="F136" s="68">
        <v>0</v>
      </c>
      <c r="G136" s="68">
        <v>1.218</v>
      </c>
      <c r="H136" s="68">
        <v>1.2</v>
      </c>
      <c r="I136" s="68">
        <v>2.3340000000000001</v>
      </c>
      <c r="J136" s="70">
        <f t="shared" ref="J136:S136" si="114">I136</f>
        <v>2.3340000000000001</v>
      </c>
      <c r="K136" s="70">
        <f t="shared" si="114"/>
        <v>2.3340000000000001</v>
      </c>
      <c r="L136" s="70">
        <f t="shared" si="114"/>
        <v>2.3340000000000001</v>
      </c>
      <c r="M136" s="70">
        <f t="shared" si="114"/>
        <v>2.3340000000000001</v>
      </c>
      <c r="N136" s="70">
        <f t="shared" si="114"/>
        <v>2.3340000000000001</v>
      </c>
      <c r="O136" s="70">
        <f t="shared" si="114"/>
        <v>2.3340000000000001</v>
      </c>
      <c r="P136" s="70">
        <f t="shared" si="114"/>
        <v>2.3340000000000001</v>
      </c>
      <c r="Q136" s="70">
        <f t="shared" si="114"/>
        <v>2.3340000000000001</v>
      </c>
      <c r="R136" s="70">
        <f t="shared" si="114"/>
        <v>2.3340000000000001</v>
      </c>
      <c r="S136" s="70">
        <f t="shared" si="114"/>
        <v>2.3340000000000001</v>
      </c>
      <c r="T136" s="60"/>
      <c r="U136" s="68"/>
      <c r="V136" s="68"/>
      <c r="W136" s="70"/>
      <c r="X136" s="70"/>
      <c r="Y136" s="70"/>
      <c r="Z136" s="70"/>
    </row>
    <row r="137" spans="2:26" s="41" customFormat="1" ht="12" customHeight="1">
      <c r="B137" s="102" t="s">
        <v>108</v>
      </c>
      <c r="C137" s="102"/>
      <c r="F137" s="103">
        <f>SUM(F135:F136)</f>
        <v>9.0999999999999998E-2</v>
      </c>
      <c r="G137" s="103">
        <f t="shared" ref="G137:S137" si="115">SUM(G135:G136)</f>
        <v>3.13</v>
      </c>
      <c r="H137" s="103">
        <f t="shared" si="115"/>
        <v>2.2589999999999999</v>
      </c>
      <c r="I137" s="103">
        <f t="shared" si="115"/>
        <v>2.972</v>
      </c>
      <c r="J137" s="103">
        <f t="shared" si="115"/>
        <v>4.6499880000000005</v>
      </c>
      <c r="K137" s="103">
        <f t="shared" si="115"/>
        <v>5.9204885400000009</v>
      </c>
      <c r="L137" s="103">
        <f t="shared" si="115"/>
        <v>7.3312885557000023</v>
      </c>
      <c r="M137" s="103">
        <f t="shared" si="115"/>
        <v>8.8958217706935034</v>
      </c>
      <c r="N137" s="103">
        <f t="shared" si="115"/>
        <v>10.628892111012297</v>
      </c>
      <c r="O137" s="103">
        <f t="shared" si="115"/>
        <v>12.546809518016744</v>
      </c>
      <c r="P137" s="103">
        <f t="shared" si="115"/>
        <v>14.667539396905994</v>
      </c>
      <c r="Q137" s="103">
        <f t="shared" si="115"/>
        <v>17.010867061965229</v>
      </c>
      <c r="R137" s="103">
        <f t="shared" si="115"/>
        <v>19.598578675888795</v>
      </c>
      <c r="S137" s="103">
        <f t="shared" si="115"/>
        <v>22.454660330357004</v>
      </c>
      <c r="T137" s="104"/>
      <c r="U137" s="103"/>
      <c r="V137" s="103"/>
      <c r="W137" s="103"/>
      <c r="X137" s="103"/>
      <c r="Y137" s="103"/>
      <c r="Z137" s="103"/>
    </row>
    <row r="138" spans="2:26" ht="12" customHeight="1">
      <c r="B138" s="102"/>
      <c r="C138" s="100"/>
    </row>
    <row r="139" spans="2:26" ht="12" customHeight="1">
      <c r="B139" s="102" t="s">
        <v>109</v>
      </c>
      <c r="C139" s="100"/>
      <c r="F139" s="103">
        <f>F132+F137</f>
        <v>150.33500000000001</v>
      </c>
      <c r="G139" s="103">
        <f t="shared" ref="G139:S139" si="116">G132+G137</f>
        <v>665.92099999999994</v>
      </c>
      <c r="H139" s="103">
        <f t="shared" si="116"/>
        <v>1709.904</v>
      </c>
      <c r="I139" s="103">
        <f t="shared" si="116"/>
        <v>3736.5940000000001</v>
      </c>
      <c r="J139" s="103">
        <f t="shared" si="116"/>
        <v>4137.7098975219833</v>
      </c>
      <c r="K139" s="103">
        <f t="shared" si="116"/>
        <v>4446.8810083005728</v>
      </c>
      <c r="L139" s="103">
        <f t="shared" si="116"/>
        <v>5062.7383016268568</v>
      </c>
      <c r="M139" s="103">
        <f t="shared" si="116"/>
        <v>5990.9188482594418</v>
      </c>
      <c r="N139" s="103">
        <f t="shared" si="116"/>
        <v>7371.5078402089484</v>
      </c>
      <c r="O139" s="103">
        <f t="shared" si="116"/>
        <v>8836.5615038418418</v>
      </c>
      <c r="P139" s="103">
        <f t="shared" si="116"/>
        <v>10294.20438690254</v>
      </c>
      <c r="Q139" s="103">
        <f t="shared" si="116"/>
        <v>11746.814483479024</v>
      </c>
      <c r="R139" s="103">
        <f t="shared" si="116"/>
        <v>13162.94625724491</v>
      </c>
      <c r="S139" s="103">
        <f t="shared" si="116"/>
        <v>14579.275274697455</v>
      </c>
      <c r="U139" s="103"/>
      <c r="V139" s="103"/>
      <c r="W139" s="103"/>
      <c r="X139" s="103"/>
      <c r="Y139" s="103"/>
      <c r="Z139" s="103"/>
    </row>
    <row r="140" spans="2:26" ht="12" customHeight="1">
      <c r="B140" s="100"/>
      <c r="C140" s="100"/>
    </row>
    <row r="141" spans="2:26" ht="12" customHeight="1">
      <c r="B141" s="102" t="s">
        <v>110</v>
      </c>
      <c r="C141" s="100"/>
    </row>
    <row r="142" spans="2:26" ht="12" customHeight="1">
      <c r="B142" s="100"/>
      <c r="C142" s="100" t="s">
        <v>111</v>
      </c>
      <c r="F142" s="68">
        <v>0</v>
      </c>
      <c r="G142" s="68">
        <v>0</v>
      </c>
      <c r="H142" s="68">
        <v>0</v>
      </c>
      <c r="I142" s="68">
        <v>0</v>
      </c>
      <c r="J142" s="42">
        <f t="shared" ref="J142:S142" si="117">I142+SUM(J284,J285,J277,J250,J246)</f>
        <v>688.85</v>
      </c>
      <c r="K142" s="42">
        <f t="shared" si="117"/>
        <v>761.14250000000004</v>
      </c>
      <c r="L142" s="42">
        <f t="shared" si="117"/>
        <v>837.04962500000011</v>
      </c>
      <c r="M142" s="42">
        <f t="shared" si="117"/>
        <v>916.75210625000011</v>
      </c>
      <c r="N142" s="42">
        <f t="shared" si="117"/>
        <v>1000.4397115625002</v>
      </c>
      <c r="O142" s="42">
        <f t="shared" si="117"/>
        <v>1088.3116971406253</v>
      </c>
      <c r="P142" s="42">
        <f t="shared" si="117"/>
        <v>1180.5772819976564</v>
      </c>
      <c r="Q142" s="42">
        <f t="shared" si="117"/>
        <v>1277.4561460975392</v>
      </c>
      <c r="R142" s="42">
        <f t="shared" si="117"/>
        <v>1379.1789534024163</v>
      </c>
      <c r="S142" s="42">
        <f t="shared" si="117"/>
        <v>1485.9879010725372</v>
      </c>
      <c r="T142" s="60"/>
      <c r="U142" s="68"/>
      <c r="V142" s="68"/>
      <c r="W142" s="42"/>
      <c r="X142" s="42"/>
      <c r="Y142" s="42"/>
      <c r="Z142" s="42"/>
    </row>
    <row r="143" spans="2:26" ht="12" customHeight="1">
      <c r="B143" s="100"/>
      <c r="C143" s="100" t="s">
        <v>110</v>
      </c>
      <c r="F143" s="68">
        <v>-76.373999999999995</v>
      </c>
      <c r="G143" s="68">
        <v>-341.91399999999999</v>
      </c>
      <c r="H143" s="68">
        <v>-799.32</v>
      </c>
      <c r="I143" s="68">
        <v>-2648.19</v>
      </c>
      <c r="J143" s="42">
        <f t="shared" ref="J143:S143" si="118">I143+J35</f>
        <v>-3141.5627447988259</v>
      </c>
      <c r="K143" s="42">
        <f t="shared" si="118"/>
        <v>-3687.3196407863879</v>
      </c>
      <c r="L143" s="42">
        <f t="shared" si="118"/>
        <v>-4115.0876016003822</v>
      </c>
      <c r="M143" s="42">
        <f t="shared" si="118"/>
        <v>-4208.5657786755974</v>
      </c>
      <c r="N143" s="42">
        <f t="shared" si="118"/>
        <v>-3788.6736719033588</v>
      </c>
      <c r="O143" s="42">
        <f t="shared" si="118"/>
        <v>-3846.2338754394464</v>
      </c>
      <c r="P143" s="42">
        <f t="shared" si="118"/>
        <v>-3483.8002805975448</v>
      </c>
      <c r="Q143" s="42">
        <f t="shared" si="118"/>
        <v>-2214.8544173755822</v>
      </c>
      <c r="R143" s="42">
        <f t="shared" si="118"/>
        <v>563.99588450416422</v>
      </c>
      <c r="S143" s="42">
        <f t="shared" si="118"/>
        <v>4131.124755941677</v>
      </c>
      <c r="T143" s="60"/>
      <c r="U143" s="68"/>
      <c r="V143" s="68"/>
      <c r="W143" s="42"/>
      <c r="X143" s="42"/>
      <c r="Y143" s="42"/>
      <c r="Z143" s="42"/>
    </row>
    <row r="144" spans="2:26" ht="12" customHeight="1">
      <c r="B144" s="102" t="s">
        <v>112</v>
      </c>
      <c r="C144" s="100"/>
      <c r="F144" s="69">
        <f t="shared" ref="F144:S144" si="119">SUM(F142:F143)</f>
        <v>-76.373999999999995</v>
      </c>
      <c r="G144" s="69">
        <f t="shared" si="119"/>
        <v>-341.91399999999999</v>
      </c>
      <c r="H144" s="69">
        <f t="shared" si="119"/>
        <v>-799.32</v>
      </c>
      <c r="I144" s="69">
        <f t="shared" si="119"/>
        <v>-2648.19</v>
      </c>
      <c r="J144" s="69">
        <f t="shared" si="119"/>
        <v>-2452.712744798826</v>
      </c>
      <c r="K144" s="69">
        <f t="shared" si="119"/>
        <v>-2926.177140786388</v>
      </c>
      <c r="L144" s="69">
        <f t="shared" si="119"/>
        <v>-3278.0379766003821</v>
      </c>
      <c r="M144" s="69">
        <f t="shared" si="119"/>
        <v>-3291.8136724255974</v>
      </c>
      <c r="N144" s="69">
        <f t="shared" si="119"/>
        <v>-2788.2339603408586</v>
      </c>
      <c r="O144" s="69">
        <f t="shared" si="119"/>
        <v>-2757.9221782988211</v>
      </c>
      <c r="P144" s="69">
        <f t="shared" si="119"/>
        <v>-2303.2229985998883</v>
      </c>
      <c r="Q144" s="69">
        <f t="shared" si="119"/>
        <v>-937.39827127804301</v>
      </c>
      <c r="R144" s="69">
        <f t="shared" si="119"/>
        <v>1943.1748379065805</v>
      </c>
      <c r="S144" s="69">
        <f t="shared" si="119"/>
        <v>5617.1126570142142</v>
      </c>
      <c r="T144" s="60"/>
      <c r="U144" s="69"/>
      <c r="V144" s="69"/>
      <c r="W144" s="69"/>
      <c r="X144" s="69"/>
      <c r="Y144" s="69"/>
      <c r="Z144" s="69"/>
    </row>
    <row r="145" spans="1:26" s="40" customFormat="1" ht="12" customHeight="1">
      <c r="B145" s="107"/>
      <c r="C145" s="107"/>
      <c r="F145" s="108"/>
      <c r="G145" s="108"/>
      <c r="H145" s="108"/>
      <c r="I145" s="109"/>
      <c r="J145" s="109"/>
      <c r="K145" s="109"/>
      <c r="L145" s="109"/>
      <c r="M145" s="109"/>
      <c r="N145" s="109"/>
      <c r="O145" s="109"/>
      <c r="P145" s="109"/>
      <c r="Q145" s="109"/>
      <c r="R145" s="109"/>
      <c r="S145" s="109"/>
      <c r="T145" s="110"/>
      <c r="U145" s="108"/>
      <c r="V145" s="108"/>
      <c r="W145" s="109"/>
      <c r="X145" s="109"/>
      <c r="Y145" s="109"/>
      <c r="Z145" s="109"/>
    </row>
    <row r="146" spans="1:26" s="40" customFormat="1" ht="12" customHeight="1">
      <c r="B146" s="111" t="s">
        <v>113</v>
      </c>
      <c r="C146" s="107"/>
      <c r="F146" s="112">
        <f t="shared" ref="F146:S146" si="120">F105+F107-F126-F130-F135</f>
        <v>4.2509999999999994</v>
      </c>
      <c r="G146" s="112">
        <f t="shared" si="120"/>
        <v>294.83300000000003</v>
      </c>
      <c r="H146" s="112">
        <f t="shared" si="120"/>
        <v>292.76099999999997</v>
      </c>
      <c r="I146" s="112">
        <f t="shared" si="120"/>
        <v>484.00000000000006</v>
      </c>
      <c r="J146" s="112">
        <f t="shared" si="120"/>
        <v>815.56821242212754</v>
      </c>
      <c r="K146" s="112">
        <f t="shared" si="120"/>
        <v>299.98407868944997</v>
      </c>
      <c r="L146" s="112">
        <f t="shared" si="120"/>
        <v>13.809858881185679</v>
      </c>
      <c r="M146" s="112">
        <f t="shared" si="120"/>
        <v>47.663322372496495</v>
      </c>
      <c r="N146" s="112">
        <f t="shared" si="120"/>
        <v>540.10195389605599</v>
      </c>
      <c r="O146" s="112">
        <f t="shared" si="120"/>
        <v>1106.3011656281262</v>
      </c>
      <c r="P146" s="112">
        <f t="shared" si="120"/>
        <v>1382.0772080061508</v>
      </c>
      <c r="Q146" s="112">
        <f t="shared" si="120"/>
        <v>2961.6888498340445</v>
      </c>
      <c r="R146" s="112">
        <f t="shared" si="120"/>
        <v>5552.5425746044511</v>
      </c>
      <c r="S146" s="112">
        <f t="shared" si="120"/>
        <v>9592.7088248286109</v>
      </c>
      <c r="T146" s="110"/>
      <c r="U146" s="112"/>
      <c r="V146" s="112"/>
      <c r="W146" s="112"/>
      <c r="X146" s="112"/>
      <c r="Y146" s="112"/>
      <c r="Z146" s="112"/>
    </row>
    <row r="148" spans="1:26" ht="12" customHeight="1">
      <c r="A148" s="49" t="s">
        <v>114</v>
      </c>
      <c r="B148" s="49"/>
      <c r="C148" s="49"/>
      <c r="D148" s="49"/>
      <c r="E148" s="49"/>
      <c r="F148" s="50">
        <f t="shared" ref="F148:S148" si="121">F5</f>
        <v>2022</v>
      </c>
      <c r="G148" s="50">
        <f t="shared" si="121"/>
        <v>2023</v>
      </c>
      <c r="H148" s="50">
        <f t="shared" si="121"/>
        <v>2024</v>
      </c>
      <c r="I148" s="50">
        <f t="shared" si="121"/>
        <v>2025</v>
      </c>
      <c r="J148" s="51">
        <f t="shared" si="121"/>
        <v>2026</v>
      </c>
      <c r="K148" s="51">
        <f t="shared" si="121"/>
        <v>2027</v>
      </c>
      <c r="L148" s="51">
        <f t="shared" si="121"/>
        <v>2028</v>
      </c>
      <c r="M148" s="51">
        <f t="shared" si="121"/>
        <v>2029</v>
      </c>
      <c r="N148" s="51">
        <f t="shared" si="121"/>
        <v>2030</v>
      </c>
      <c r="O148" s="51">
        <f t="shared" si="121"/>
        <v>2031</v>
      </c>
      <c r="P148" s="51">
        <f t="shared" si="121"/>
        <v>2032</v>
      </c>
      <c r="Q148" s="51">
        <f t="shared" si="121"/>
        <v>2033</v>
      </c>
      <c r="R148" s="51">
        <f t="shared" si="121"/>
        <v>2034</v>
      </c>
      <c r="S148" s="51">
        <f t="shared" si="121"/>
        <v>2035</v>
      </c>
      <c r="T148" s="39"/>
      <c r="U148" s="50"/>
      <c r="V148" s="50"/>
      <c r="W148" s="51"/>
      <c r="X148" s="51"/>
      <c r="Y148" s="51"/>
      <c r="Z148" s="51"/>
    </row>
    <row r="149" spans="1:26" ht="12" customHeight="1">
      <c r="B149" s="102" t="s">
        <v>85</v>
      </c>
      <c r="C149" s="113"/>
      <c r="F149" s="103">
        <f>F108</f>
        <v>0</v>
      </c>
      <c r="G149" s="103">
        <f>G108</f>
        <v>1.3380000000000001</v>
      </c>
      <c r="H149" s="103">
        <f>H108</f>
        <v>6.9820000000000002</v>
      </c>
      <c r="I149" s="103">
        <f>I108</f>
        <v>10.73</v>
      </c>
      <c r="J149" s="103">
        <f t="shared" ref="J149:S149" si="122">J150*(J6/365)*2-I149</f>
        <v>56.504739269816511</v>
      </c>
      <c r="K149" s="103">
        <f t="shared" si="122"/>
        <v>140.71431746697328</v>
      </c>
      <c r="L149" s="103">
        <f t="shared" si="122"/>
        <v>412.71702583942385</v>
      </c>
      <c r="M149" s="103">
        <f t="shared" si="122"/>
        <v>911.32028760832497</v>
      </c>
      <c r="N149" s="103">
        <f t="shared" si="122"/>
        <v>1677.880475505603</v>
      </c>
      <c r="O149" s="103">
        <f t="shared" si="122"/>
        <v>2030.4891153704771</v>
      </c>
      <c r="P149" s="103">
        <f t="shared" si="122"/>
        <v>2982.3409848359747</v>
      </c>
      <c r="Q149" s="103">
        <f t="shared" si="122"/>
        <v>3456.5652289613004</v>
      </c>
      <c r="R149" s="103">
        <f t="shared" si="122"/>
        <v>4388.0594294415587</v>
      </c>
      <c r="S149" s="103">
        <f t="shared" si="122"/>
        <v>4718.2492309049103</v>
      </c>
      <c r="U149" s="103"/>
      <c r="V149" s="103"/>
      <c r="W149" s="103"/>
      <c r="X149" s="103"/>
      <c r="Y149" s="103"/>
      <c r="Z149" s="103"/>
    </row>
    <row r="150" spans="1:26" ht="12" customHeight="1">
      <c r="B150" s="102"/>
      <c r="C150" s="101" t="s">
        <v>115</v>
      </c>
      <c r="F150" s="103"/>
      <c r="G150" s="105">
        <f>AVERAGE(F149:G149)/(G6/365)</f>
        <v>70.573699421965316</v>
      </c>
      <c r="H150" s="105">
        <f>AVERAGE(G149:H149)/(H6/365)</f>
        <v>49.746093110113691</v>
      </c>
      <c r="I150" s="105">
        <f>AVERAGE(H149:I149)/(I6/365)</f>
        <v>40.897289911181957</v>
      </c>
      <c r="J150" s="114">
        <f t="shared" ref="J150:N150" si="123">I150</f>
        <v>40.897289911181957</v>
      </c>
      <c r="K150" s="114">
        <f t="shared" si="123"/>
        <v>40.897289911181957</v>
      </c>
      <c r="L150" s="114">
        <f t="shared" si="123"/>
        <v>40.897289911181957</v>
      </c>
      <c r="M150" s="114">
        <f t="shared" si="123"/>
        <v>40.897289911181957</v>
      </c>
      <c r="N150" s="114">
        <f t="shared" si="123"/>
        <v>40.897289911181957</v>
      </c>
      <c r="O150" s="114">
        <f>N150-0.5</f>
        <v>40.397289911181957</v>
      </c>
      <c r="P150" s="114">
        <f t="shared" ref="P150:S150" si="124">O150-0.5</f>
        <v>39.897289911181957</v>
      </c>
      <c r="Q150" s="114">
        <f t="shared" si="124"/>
        <v>39.397289911181957</v>
      </c>
      <c r="R150" s="114">
        <f t="shared" si="124"/>
        <v>38.897289911181957</v>
      </c>
      <c r="S150" s="114">
        <f t="shared" si="124"/>
        <v>38.397289911181957</v>
      </c>
      <c r="W150" s="114"/>
      <c r="X150" s="114"/>
      <c r="Y150" s="114"/>
      <c r="Z150" s="114"/>
    </row>
    <row r="151" spans="1:26" ht="12" customHeight="1">
      <c r="B151" s="101"/>
      <c r="C151" s="101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U151" s="62"/>
      <c r="V151" s="62"/>
      <c r="W151" s="62"/>
      <c r="X151" s="62"/>
      <c r="Y151" s="62"/>
      <c r="Z151" s="62"/>
    </row>
    <row r="152" spans="1:26" ht="12" customHeight="1">
      <c r="B152" s="102" t="s">
        <v>86</v>
      </c>
      <c r="C152" s="101"/>
      <c r="F152" s="103">
        <f>F109</f>
        <v>0.56899999999999995</v>
      </c>
      <c r="G152" s="103">
        <f>G109</f>
        <v>4.3780000000000001</v>
      </c>
      <c r="H152" s="103">
        <f>H109</f>
        <v>13.47</v>
      </c>
      <c r="I152" s="103">
        <f>I109</f>
        <v>16.318999999999999</v>
      </c>
      <c r="J152" s="103">
        <f t="shared" ref="J152:S152" si="125">J$6*J153</f>
        <v>30.002819119284993</v>
      </c>
      <c r="K152" s="103">
        <f t="shared" si="125"/>
        <v>88.006999810085787</v>
      </c>
      <c r="L152" s="103">
        <f t="shared" si="125"/>
        <v>246.9631126482104</v>
      </c>
      <c r="M152" s="103">
        <f t="shared" si="125"/>
        <v>590.83819546230359</v>
      </c>
      <c r="N152" s="103">
        <f t="shared" si="125"/>
        <v>1155.4045275237054</v>
      </c>
      <c r="O152" s="103">
        <f t="shared" si="125"/>
        <v>1675.3040905042319</v>
      </c>
      <c r="P152" s="103">
        <f t="shared" si="125"/>
        <v>2292.9915674078811</v>
      </c>
      <c r="Q152" s="103">
        <f t="shared" si="125"/>
        <v>2982.6934458364335</v>
      </c>
      <c r="R152" s="103">
        <f t="shared" si="125"/>
        <v>3680.5751851286727</v>
      </c>
      <c r="S152" s="103">
        <f t="shared" si="125"/>
        <v>4328.1735100509168</v>
      </c>
      <c r="U152" s="103"/>
      <c r="V152" s="103"/>
      <c r="W152" s="103"/>
      <c r="X152" s="103"/>
      <c r="Y152" s="103"/>
      <c r="Z152" s="103"/>
    </row>
    <row r="153" spans="1:26" ht="12" customHeight="1">
      <c r="B153" s="101"/>
      <c r="C153" s="101" t="s">
        <v>116</v>
      </c>
      <c r="F153" s="38"/>
      <c r="G153" s="62">
        <f>G152/G$6</f>
        <v>1.2653179190751445</v>
      </c>
      <c r="H153" s="62">
        <f>H152/H$6</f>
        <v>0.44130655571208599</v>
      </c>
      <c r="I153" s="62">
        <f>I152/I$6</f>
        <v>0.20647030542270803</v>
      </c>
      <c r="J153" s="87">
        <v>0.1</v>
      </c>
      <c r="K153" s="87">
        <v>0.1</v>
      </c>
      <c r="L153" s="87">
        <v>0.1</v>
      </c>
      <c r="M153" s="87">
        <v>0.1</v>
      </c>
      <c r="N153" s="87">
        <v>0.1</v>
      </c>
      <c r="O153" s="87">
        <v>0.1</v>
      </c>
      <c r="P153" s="87">
        <v>0.1</v>
      </c>
      <c r="Q153" s="87">
        <v>0.1</v>
      </c>
      <c r="R153" s="87">
        <v>0.1</v>
      </c>
      <c r="S153" s="87">
        <v>0.1</v>
      </c>
      <c r="U153" s="62"/>
      <c r="V153" s="62"/>
      <c r="W153" s="87"/>
      <c r="X153" s="87"/>
      <c r="Y153" s="87"/>
      <c r="Z153" s="87"/>
    </row>
    <row r="154" spans="1:26" ht="12" customHeight="1">
      <c r="B154" s="101"/>
      <c r="C154" s="101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U154" s="62"/>
      <c r="V154" s="62"/>
      <c r="W154" s="62"/>
      <c r="X154" s="62"/>
      <c r="Y154" s="62"/>
      <c r="Z154" s="62"/>
    </row>
    <row r="155" spans="1:26" ht="12" customHeight="1">
      <c r="B155" s="102" t="s">
        <v>93</v>
      </c>
      <c r="C155" s="101"/>
      <c r="F155" s="103">
        <f>F117</f>
        <v>0</v>
      </c>
      <c r="G155" s="103">
        <f>G117</f>
        <v>0.435</v>
      </c>
      <c r="H155" s="103">
        <f>H117</f>
        <v>0.56100000000000005</v>
      </c>
      <c r="I155" s="103">
        <f>I117</f>
        <v>0.88700000000000001</v>
      </c>
      <c r="J155" s="103">
        <f t="shared" ref="J155:S155" si="126">J$6*J156</f>
        <v>3.0002819119284996</v>
      </c>
      <c r="K155" s="103">
        <f t="shared" si="126"/>
        <v>8.8006999810085773</v>
      </c>
      <c r="L155" s="103">
        <f t="shared" si="126"/>
        <v>24.696311264821038</v>
      </c>
      <c r="M155" s="103">
        <f t="shared" si="126"/>
        <v>59.083819546230352</v>
      </c>
      <c r="N155" s="103">
        <f t="shared" si="126"/>
        <v>115.54045275237053</v>
      </c>
      <c r="O155" s="103">
        <f t="shared" si="126"/>
        <v>167.5304090504232</v>
      </c>
      <c r="P155" s="103">
        <f t="shared" si="126"/>
        <v>229.29915674078811</v>
      </c>
      <c r="Q155" s="103">
        <f t="shared" si="126"/>
        <v>298.26934458364332</v>
      </c>
      <c r="R155" s="103">
        <f t="shared" si="126"/>
        <v>368.05751851286726</v>
      </c>
      <c r="S155" s="103">
        <f t="shared" si="126"/>
        <v>432.81735100509161</v>
      </c>
      <c r="U155" s="103"/>
      <c r="V155" s="103"/>
      <c r="W155" s="103"/>
      <c r="X155" s="103"/>
      <c r="Y155" s="103"/>
      <c r="Z155" s="103"/>
    </row>
    <row r="156" spans="1:26" ht="12" customHeight="1">
      <c r="B156" s="101"/>
      <c r="C156" s="101" t="s">
        <v>116</v>
      </c>
      <c r="G156" s="62">
        <f>G155/G$6</f>
        <v>0.12572254335260116</v>
      </c>
      <c r="H156" s="62">
        <f>H155/H$6</f>
        <v>1.8379582609835209E-2</v>
      </c>
      <c r="I156" s="62">
        <f>I155/I$6</f>
        <v>1.1222449960778359E-2</v>
      </c>
      <c r="J156" s="87">
        <v>0.01</v>
      </c>
      <c r="K156" s="87">
        <v>0.01</v>
      </c>
      <c r="L156" s="87">
        <v>0.01</v>
      </c>
      <c r="M156" s="87">
        <v>0.01</v>
      </c>
      <c r="N156" s="87">
        <v>0.01</v>
      </c>
      <c r="O156" s="87">
        <v>0.01</v>
      </c>
      <c r="P156" s="87">
        <v>0.01</v>
      </c>
      <c r="Q156" s="87">
        <v>0.01</v>
      </c>
      <c r="R156" s="87">
        <v>0.01</v>
      </c>
      <c r="S156" s="87">
        <v>0.01</v>
      </c>
      <c r="U156" s="62"/>
      <c r="V156" s="62"/>
      <c r="W156" s="87"/>
      <c r="X156" s="87"/>
      <c r="Y156" s="87"/>
      <c r="Z156" s="87"/>
    </row>
    <row r="157" spans="1:26" ht="12" customHeight="1">
      <c r="B157" s="101"/>
      <c r="C157" s="101"/>
    </row>
    <row r="158" spans="1:26" ht="12" customHeight="1">
      <c r="B158" s="102" t="s">
        <v>100</v>
      </c>
      <c r="C158" s="113"/>
      <c r="F158" s="103">
        <f>F127</f>
        <v>2.3940000000000001</v>
      </c>
      <c r="G158" s="103">
        <f>G127</f>
        <v>17.242000000000001</v>
      </c>
      <c r="H158" s="103">
        <f>H127</f>
        <v>51.212000000000003</v>
      </c>
      <c r="I158" s="103">
        <f>I127</f>
        <v>57.677</v>
      </c>
      <c r="J158" s="103">
        <f t="shared" ref="J158:S158" si="127">J161*SUM(J159:J160)/365*2-I158</f>
        <v>193.12826099026611</v>
      </c>
      <c r="K158" s="103">
        <f t="shared" si="127"/>
        <v>240.21740746270987</v>
      </c>
      <c r="L158" s="103">
        <f t="shared" si="127"/>
        <v>597.23439698419998</v>
      </c>
      <c r="M158" s="103">
        <f t="shared" si="127"/>
        <v>1198.1471467909564</v>
      </c>
      <c r="N158" s="103">
        <f t="shared" si="127"/>
        <v>2035.4520461687803</v>
      </c>
      <c r="O158" s="103">
        <f t="shared" si="127"/>
        <v>2797.3769227147554</v>
      </c>
      <c r="P158" s="103">
        <f t="shared" si="127"/>
        <v>3628.3879182230307</v>
      </c>
      <c r="Q158" s="103">
        <f t="shared" si="127"/>
        <v>4462.6296538620845</v>
      </c>
      <c r="R158" s="103">
        <f t="shared" si="127"/>
        <v>5325.6059246933473</v>
      </c>
      <c r="S158" s="103">
        <f t="shared" si="127"/>
        <v>6103.2069722863544</v>
      </c>
      <c r="U158" s="103"/>
      <c r="V158" s="103"/>
      <c r="W158" s="103"/>
      <c r="X158" s="103"/>
      <c r="Y158" s="103"/>
      <c r="Z158" s="103"/>
    </row>
    <row r="159" spans="1:26" ht="12" customHeight="1">
      <c r="B159" s="102"/>
      <c r="C159" s="101" t="s">
        <v>117</v>
      </c>
      <c r="F159" s="115">
        <f t="shared" ref="F159:S159" si="128">F70</f>
        <v>4.149</v>
      </c>
      <c r="G159" s="115">
        <f t="shared" si="128"/>
        <v>47.228999999999999</v>
      </c>
      <c r="H159" s="115">
        <f t="shared" si="128"/>
        <v>140.642</v>
      </c>
      <c r="I159" s="115">
        <f t="shared" si="128"/>
        <v>180</v>
      </c>
      <c r="J159" s="115">
        <f t="shared" si="128"/>
        <v>360</v>
      </c>
      <c r="K159" s="115">
        <f t="shared" si="128"/>
        <v>400</v>
      </c>
      <c r="L159" s="115">
        <f t="shared" si="128"/>
        <v>545</v>
      </c>
      <c r="M159" s="115">
        <f t="shared" si="128"/>
        <v>800</v>
      </c>
      <c r="N159" s="115">
        <f t="shared" si="128"/>
        <v>1100</v>
      </c>
      <c r="O159" s="115">
        <f t="shared" si="128"/>
        <v>2048.6651871292052</v>
      </c>
      <c r="P159" s="115">
        <f t="shared" si="128"/>
        <v>2592.7428180703819</v>
      </c>
      <c r="Q159" s="115">
        <f t="shared" si="128"/>
        <v>3021.5326369871837</v>
      </c>
      <c r="R159" s="115">
        <f t="shared" si="128"/>
        <v>3550.9541473169706</v>
      </c>
      <c r="S159" s="115">
        <f t="shared" si="128"/>
        <v>4175.7456111538304</v>
      </c>
      <c r="U159" s="115"/>
      <c r="V159" s="115"/>
      <c r="W159" s="115"/>
      <c r="X159" s="115"/>
      <c r="Y159" s="115"/>
      <c r="Z159" s="115"/>
    </row>
    <row r="160" spans="1:26" ht="12" customHeight="1">
      <c r="B160" s="102"/>
      <c r="C160" s="101" t="s">
        <v>118</v>
      </c>
      <c r="F160" s="115">
        <f>-Revenue!F67</f>
        <v>0</v>
      </c>
      <c r="G160" s="115">
        <f>-Revenue!G67</f>
        <v>4.0970000000000004</v>
      </c>
      <c r="H160" s="115">
        <f>-Revenue!H67</f>
        <v>25.966000000000001</v>
      </c>
      <c r="I160" s="115">
        <f>-Revenue!I67</f>
        <v>55</v>
      </c>
      <c r="J160" s="115">
        <f>-Revenue!J67</f>
        <v>181.27814869006545</v>
      </c>
      <c r="K160" s="115">
        <f>-Revenue!K67</f>
        <v>535.22974851866911</v>
      </c>
      <c r="L160" s="115">
        <f>-Revenue!L67</f>
        <v>1262.3558765809569</v>
      </c>
      <c r="M160" s="115">
        <f>-Revenue!M67</f>
        <v>3074.7225411856275</v>
      </c>
      <c r="N160" s="115">
        <f>-Revenue!N67</f>
        <v>5895.1722097755282</v>
      </c>
      <c r="O160" s="115">
        <f>-Revenue!O67</f>
        <v>8430.9288618866594</v>
      </c>
      <c r="P160" s="115">
        <f>-Revenue!P67</f>
        <v>11374.192594928536</v>
      </c>
      <c r="Q160" s="115">
        <f>-Revenue!Q67</f>
        <v>14606.959601045366</v>
      </c>
      <c r="R160" s="115">
        <f>-Revenue!R67</f>
        <v>17826.433913929217</v>
      </c>
      <c r="S160" s="115">
        <f>-Revenue!S67</f>
        <v>20844.527268021458</v>
      </c>
      <c r="U160" s="115"/>
      <c r="V160" s="115"/>
      <c r="W160" s="115"/>
      <c r="X160" s="115"/>
      <c r="Y160" s="115"/>
      <c r="Z160" s="115"/>
    </row>
    <row r="161" spans="2:26" s="61" customFormat="1" ht="12" customHeight="1">
      <c r="B161" s="116"/>
      <c r="C161" s="117" t="s">
        <v>119</v>
      </c>
      <c r="F161" s="118"/>
      <c r="G161" s="118">
        <f>(AVERAGE(F158:G158)*365)/SUM(G159:G160)</f>
        <v>69.819779449012202</v>
      </c>
      <c r="H161" s="118">
        <f>(AVERAGE(G158:H158)*365)/SUM(H159:H160)</f>
        <v>74.983524200518588</v>
      </c>
      <c r="I161" s="118">
        <f>(AVERAGE(H158:I158)*365)/SUM(I159:I160)</f>
        <v>84.562734042553188</v>
      </c>
      <c r="J161" s="119">
        <f t="shared" ref="J161:M161" si="129">I161</f>
        <v>84.562734042553188</v>
      </c>
      <c r="K161" s="119">
        <f t="shared" si="129"/>
        <v>84.562734042553188</v>
      </c>
      <c r="L161" s="119">
        <f t="shared" si="129"/>
        <v>84.562734042553188</v>
      </c>
      <c r="M161" s="119">
        <f t="shared" si="129"/>
        <v>84.562734042553188</v>
      </c>
      <c r="N161" s="119">
        <f>M161-0.2</f>
        <v>84.362734042553186</v>
      </c>
      <c r="O161" s="119">
        <f t="shared" ref="O161:S161" si="130">N161-0.2</f>
        <v>84.162734042553183</v>
      </c>
      <c r="P161" s="119">
        <f t="shared" si="130"/>
        <v>83.96273404255318</v>
      </c>
      <c r="Q161" s="119">
        <f t="shared" si="130"/>
        <v>83.762734042553177</v>
      </c>
      <c r="R161" s="119">
        <f t="shared" si="130"/>
        <v>83.562734042553174</v>
      </c>
      <c r="S161" s="119">
        <f t="shared" si="130"/>
        <v>83.362734042553171</v>
      </c>
      <c r="T161" s="120"/>
      <c r="U161" s="118"/>
      <c r="V161" s="118"/>
      <c r="W161" s="119"/>
      <c r="X161" s="119"/>
      <c r="Y161" s="119"/>
      <c r="Z161" s="119"/>
    </row>
    <row r="162" spans="2:26" s="61" customFormat="1" ht="12" customHeight="1">
      <c r="B162" s="116"/>
      <c r="C162" s="101" t="s">
        <v>120</v>
      </c>
      <c r="D162" s="37"/>
      <c r="E162" s="37"/>
      <c r="F162" s="38"/>
      <c r="G162" s="62">
        <f t="shared" ref="G162:S162" si="131">G158/G11</f>
        <v>-20.189695550351288</v>
      </c>
      <c r="H162" s="62">
        <f t="shared" si="131"/>
        <v>13.700374531835209</v>
      </c>
      <c r="I162" s="62">
        <f t="shared" si="131"/>
        <v>2.8725036107375854</v>
      </c>
      <c r="J162" s="62">
        <f t="shared" si="131"/>
        <v>2.4710617628693341</v>
      </c>
      <c r="K162" s="62">
        <f t="shared" si="131"/>
        <v>1.1235067356184609</v>
      </c>
      <c r="L162" s="62">
        <f t="shared" si="131"/>
        <v>0.70686466723075969</v>
      </c>
      <c r="M162" s="62">
        <f t="shared" si="131"/>
        <v>0.54011904368447206</v>
      </c>
      <c r="N162" s="62">
        <f t="shared" si="131"/>
        <v>0.44793460082100156</v>
      </c>
      <c r="O162" s="62">
        <f t="shared" si="131"/>
        <v>0.40537339555130864</v>
      </c>
      <c r="P162" s="62">
        <f t="shared" si="131"/>
        <v>0.38244498210554234</v>
      </c>
      <c r="Q162" s="62">
        <f t="shared" si="131"/>
        <v>0.36028606307217176</v>
      </c>
      <c r="R162" s="62">
        <f t="shared" si="131"/>
        <v>0.3427426246742446</v>
      </c>
      <c r="S162" s="62">
        <f t="shared" si="131"/>
        <v>0.32935152514305255</v>
      </c>
      <c r="T162" s="120"/>
      <c r="U162" s="62"/>
      <c r="V162" s="62"/>
      <c r="W162" s="62"/>
      <c r="X162" s="62"/>
      <c r="Y162" s="62"/>
      <c r="Z162" s="62"/>
    </row>
    <row r="163" spans="2:26" ht="12" customHeight="1">
      <c r="B163" s="102"/>
      <c r="C163" s="101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U163" s="103"/>
      <c r="V163" s="103"/>
      <c r="W163" s="103"/>
      <c r="X163" s="103"/>
      <c r="Y163" s="103"/>
      <c r="Z163" s="103"/>
    </row>
    <row r="164" spans="2:26" ht="12" customHeight="1">
      <c r="B164" s="102" t="s">
        <v>101</v>
      </c>
      <c r="C164" s="113"/>
      <c r="F164" s="103">
        <f>F128</f>
        <v>2.3260000000000001</v>
      </c>
      <c r="G164" s="103">
        <f>G128</f>
        <v>14.741</v>
      </c>
      <c r="H164" s="103">
        <f>H128</f>
        <v>51.512</v>
      </c>
      <c r="I164" s="103">
        <f>I128</f>
        <v>34.067999999999998</v>
      </c>
      <c r="J164" s="103">
        <f t="shared" ref="J164:S164" si="132">-J165*SUM(J15,J16,J17)</f>
        <v>90.368246972074914</v>
      </c>
      <c r="K164" s="103">
        <f t="shared" si="132"/>
        <v>121.3306200328197</v>
      </c>
      <c r="L164" s="103">
        <f t="shared" si="132"/>
        <v>198.34153405905195</v>
      </c>
      <c r="M164" s="103">
        <f t="shared" si="132"/>
        <v>351.06423411951158</v>
      </c>
      <c r="N164" s="103">
        <f t="shared" si="132"/>
        <v>609.17671009329456</v>
      </c>
      <c r="O164" s="103">
        <f t="shared" si="132"/>
        <v>1049.1591866782753</v>
      </c>
      <c r="P164" s="103">
        <f t="shared" si="132"/>
        <v>1363.4127859807259</v>
      </c>
      <c r="Q164" s="103">
        <f t="shared" si="132"/>
        <v>1633.024661595447</v>
      </c>
      <c r="R164" s="103">
        <f t="shared" si="132"/>
        <v>1832.9264421940791</v>
      </c>
      <c r="S164" s="103">
        <f t="shared" si="132"/>
        <v>2143.0951135017112</v>
      </c>
      <c r="U164" s="103"/>
      <c r="V164" s="103"/>
      <c r="W164" s="103"/>
      <c r="X164" s="103"/>
      <c r="Y164" s="103"/>
      <c r="Z164" s="103"/>
    </row>
    <row r="165" spans="2:26" ht="12" customHeight="1">
      <c r="C165" s="101" t="s">
        <v>121</v>
      </c>
      <c r="F165" s="62">
        <f>-F164/SUM(F15,F16,F17)</f>
        <v>0.16197771587743734</v>
      </c>
      <c r="G165" s="62">
        <f>-G164/SUM(G15,G16,G17)</f>
        <v>0.14675839273625105</v>
      </c>
      <c r="H165" s="62">
        <f>-H164/SUM(H15,H16,H17)</f>
        <v>0.1774085783756604</v>
      </c>
      <c r="I165" s="62">
        <f>-I164/SUM(I15,I16,I17)</f>
        <v>9.9765725664753419E-2</v>
      </c>
      <c r="J165" s="87">
        <v>0.15</v>
      </c>
      <c r="K165" s="87">
        <v>0.15</v>
      </c>
      <c r="L165" s="87">
        <v>0.15</v>
      </c>
      <c r="M165" s="87">
        <v>0.15</v>
      </c>
      <c r="N165" s="87">
        <v>0.15</v>
      </c>
      <c r="O165" s="87">
        <v>0.15</v>
      </c>
      <c r="P165" s="87">
        <v>0.15</v>
      </c>
      <c r="Q165" s="87">
        <v>0.15</v>
      </c>
      <c r="R165" s="87">
        <v>0.15</v>
      </c>
      <c r="S165" s="87">
        <v>0.15</v>
      </c>
      <c r="U165" s="62"/>
      <c r="V165" s="62"/>
      <c r="W165" s="87"/>
      <c r="X165" s="87"/>
      <c r="Y165" s="87"/>
      <c r="Z165" s="87"/>
    </row>
    <row r="166" spans="2:26" ht="12" customHeight="1">
      <c r="C166" s="101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U166" s="62"/>
      <c r="V166" s="62"/>
      <c r="W166" s="62"/>
      <c r="X166" s="62"/>
      <c r="Y166" s="62"/>
      <c r="Z166" s="62"/>
    </row>
    <row r="167" spans="2:26" ht="12" customHeight="1">
      <c r="B167" s="102" t="s">
        <v>102</v>
      </c>
      <c r="C167" s="101"/>
      <c r="F167" s="103">
        <f>F129</f>
        <v>0</v>
      </c>
      <c r="G167" s="103">
        <f>G129</f>
        <v>0.55900000000000005</v>
      </c>
      <c r="H167" s="103">
        <f>H129</f>
        <v>1.5529999999999999</v>
      </c>
      <c r="I167" s="103">
        <f>I129</f>
        <v>7.5410000000000004</v>
      </c>
      <c r="J167" s="103">
        <f t="shared" ref="J167:S167" si="133">J$6*J168</f>
        <v>15.001409559642497</v>
      </c>
      <c r="K167" s="103">
        <f t="shared" si="133"/>
        <v>44.003499905042894</v>
      </c>
      <c r="L167" s="103">
        <f t="shared" si="133"/>
        <v>123.4815563241052</v>
      </c>
      <c r="M167" s="103">
        <f t="shared" si="133"/>
        <v>295.41909773115179</v>
      </c>
      <c r="N167" s="103">
        <f t="shared" si="133"/>
        <v>577.70226376185269</v>
      </c>
      <c r="O167" s="103">
        <f t="shared" si="133"/>
        <v>837.65204525211595</v>
      </c>
      <c r="P167" s="103">
        <f t="shared" si="133"/>
        <v>1146.4957837039406</v>
      </c>
      <c r="Q167" s="103">
        <f t="shared" si="133"/>
        <v>1491.3467229182168</v>
      </c>
      <c r="R167" s="103">
        <f t="shared" si="133"/>
        <v>1840.2875925643364</v>
      </c>
      <c r="S167" s="103">
        <f t="shared" si="133"/>
        <v>2164.0867550254584</v>
      </c>
      <c r="U167" s="103"/>
      <c r="V167" s="103"/>
      <c r="W167" s="103"/>
      <c r="X167" s="103"/>
      <c r="Y167" s="103"/>
      <c r="Z167" s="103"/>
    </row>
    <row r="168" spans="2:26" ht="12" customHeight="1">
      <c r="C168" s="101" t="s">
        <v>116</v>
      </c>
      <c r="G168" s="62">
        <f>G167/G$6</f>
        <v>0.16156069364161851</v>
      </c>
      <c r="H168" s="62">
        <f>H167/H$6</f>
        <v>5.0879664515283557E-2</v>
      </c>
      <c r="I168" s="62">
        <f>I167/I$6</f>
        <v>9.5409802879627512E-2</v>
      </c>
      <c r="J168" s="87">
        <v>0.05</v>
      </c>
      <c r="K168" s="87">
        <v>0.05</v>
      </c>
      <c r="L168" s="87">
        <v>0.05</v>
      </c>
      <c r="M168" s="87">
        <v>0.05</v>
      </c>
      <c r="N168" s="87">
        <v>0.05</v>
      </c>
      <c r="O168" s="87">
        <v>0.05</v>
      </c>
      <c r="P168" s="87">
        <v>0.05</v>
      </c>
      <c r="Q168" s="87">
        <v>0.05</v>
      </c>
      <c r="R168" s="87">
        <v>0.05</v>
      </c>
      <c r="S168" s="87">
        <v>0.05</v>
      </c>
      <c r="U168" s="62"/>
      <c r="V168" s="62"/>
      <c r="W168" s="87"/>
      <c r="X168" s="87"/>
      <c r="Y168" s="87"/>
      <c r="Z168" s="87"/>
    </row>
    <row r="169" spans="2:26" ht="12" customHeight="1">
      <c r="C169" s="101"/>
      <c r="G169" s="62"/>
      <c r="H169" s="62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U169" s="62"/>
      <c r="V169" s="62"/>
      <c r="W169" s="87"/>
      <c r="X169" s="87"/>
      <c r="Y169" s="87"/>
      <c r="Z169" s="87"/>
    </row>
    <row r="170" spans="2:26" ht="12" customHeight="1">
      <c r="B170" s="102" t="s">
        <v>122</v>
      </c>
      <c r="C170" s="101"/>
      <c r="G170" s="62"/>
      <c r="H170" s="62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U170" s="62"/>
      <c r="V170" s="62"/>
      <c r="W170" s="87"/>
      <c r="X170" s="87"/>
      <c r="Y170" s="87"/>
      <c r="Z170" s="87"/>
    </row>
    <row r="171" spans="2:26" ht="12" customHeight="1">
      <c r="C171" s="101" t="s">
        <v>123</v>
      </c>
      <c r="F171" s="68">
        <v>0</v>
      </c>
      <c r="G171" s="105">
        <f>F175</f>
        <v>0.23100000000000001</v>
      </c>
      <c r="H171" s="105">
        <f>G175</f>
        <v>0.70900000000000007</v>
      </c>
      <c r="I171" s="105">
        <f t="shared" ref="I171:S171" si="134">H175</f>
        <v>1.093</v>
      </c>
      <c r="J171" s="105">
        <f t="shared" si="134"/>
        <v>1.571</v>
      </c>
      <c r="K171" s="105">
        <f t="shared" si="134"/>
        <v>2.1651199999999999</v>
      </c>
      <c r="L171" s="105">
        <f t="shared" si="134"/>
        <v>2.7508239999999997</v>
      </c>
      <c r="M171" s="105">
        <f t="shared" si="134"/>
        <v>3.3965887999999995</v>
      </c>
      <c r="N171" s="105">
        <f t="shared" si="134"/>
        <v>4.1235065599999992</v>
      </c>
      <c r="O171" s="105">
        <f t="shared" si="134"/>
        <v>4.9958078719999985</v>
      </c>
      <c r="P171" s="105">
        <f t="shared" si="134"/>
        <v>6.0425694463999982</v>
      </c>
      <c r="Q171" s="105">
        <f t="shared" si="134"/>
        <v>7.2986833356799963</v>
      </c>
      <c r="R171" s="105">
        <f t="shared" si="134"/>
        <v>8.8060200028159947</v>
      </c>
      <c r="S171" s="105">
        <f t="shared" si="134"/>
        <v>10.614824003379194</v>
      </c>
      <c r="T171" s="105"/>
    </row>
    <row r="172" spans="2:26" ht="12" customHeight="1">
      <c r="C172" s="101" t="s">
        <v>124</v>
      </c>
      <c r="F172" s="121">
        <v>0.25600000000000001</v>
      </c>
      <c r="G172" s="121">
        <v>0.65800000000000003</v>
      </c>
      <c r="H172" s="121">
        <v>0.83499999999999996</v>
      </c>
      <c r="I172" s="121">
        <v>1.242</v>
      </c>
      <c r="J172" s="105">
        <f t="shared" ref="J172:S172" si="135">J177</f>
        <v>1.4903999999999999</v>
      </c>
      <c r="K172" s="105">
        <f t="shared" si="135"/>
        <v>1.7884799999999998</v>
      </c>
      <c r="L172" s="105">
        <f t="shared" si="135"/>
        <v>2.1461759999999996</v>
      </c>
      <c r="M172" s="105">
        <f t="shared" si="135"/>
        <v>2.5754111999999996</v>
      </c>
      <c r="N172" s="105">
        <f t="shared" si="135"/>
        <v>3.0904934399999995</v>
      </c>
      <c r="O172" s="105">
        <f t="shared" si="135"/>
        <v>3.7085921279999994</v>
      </c>
      <c r="P172" s="105">
        <f t="shared" si="135"/>
        <v>4.4503105535999987</v>
      </c>
      <c r="Q172" s="105">
        <f t="shared" si="135"/>
        <v>5.3403726643199985</v>
      </c>
      <c r="R172" s="105">
        <f t="shared" si="135"/>
        <v>6.4084471971839978</v>
      </c>
      <c r="S172" s="105">
        <f t="shared" si="135"/>
        <v>7.6901366366207968</v>
      </c>
      <c r="T172" s="105"/>
      <c r="U172" s="121"/>
      <c r="V172" s="121"/>
    </row>
    <row r="173" spans="2:26" ht="12" customHeight="1">
      <c r="C173" s="101" t="s">
        <v>125</v>
      </c>
      <c r="F173" s="121">
        <v>-2.5000000000000001E-2</v>
      </c>
      <c r="G173" s="121">
        <v>-0.18</v>
      </c>
      <c r="H173" s="121">
        <v>-0.45100000000000001</v>
      </c>
      <c r="I173" s="121">
        <v>-0.76400000000000001</v>
      </c>
      <c r="J173" s="105">
        <f t="shared" ref="J173:S173" si="136">-J196</f>
        <v>-0.89628000000000008</v>
      </c>
      <c r="K173" s="105">
        <f t="shared" si="136"/>
        <v>-1.2027759999999998</v>
      </c>
      <c r="L173" s="105">
        <f t="shared" si="136"/>
        <v>-1.5004111999999998</v>
      </c>
      <c r="M173" s="105">
        <f t="shared" si="136"/>
        <v>-1.8484934399999999</v>
      </c>
      <c r="N173" s="105">
        <f t="shared" si="136"/>
        <v>-2.2181921279999997</v>
      </c>
      <c r="O173" s="105">
        <f t="shared" si="136"/>
        <v>-2.6618305535999998</v>
      </c>
      <c r="P173" s="105">
        <f t="shared" si="136"/>
        <v>-3.1941966643199993</v>
      </c>
      <c r="Q173" s="105">
        <f t="shared" si="136"/>
        <v>-3.8330359971839991</v>
      </c>
      <c r="R173" s="105">
        <f t="shared" si="136"/>
        <v>-4.5996431966207982</v>
      </c>
      <c r="S173" s="105">
        <f t="shared" si="136"/>
        <v>-5.5195718359449586</v>
      </c>
      <c r="T173" s="105"/>
      <c r="U173" s="121"/>
      <c r="V173" s="121"/>
    </row>
    <row r="174" spans="2:26" ht="12" customHeight="1">
      <c r="C174" s="101" t="s">
        <v>126</v>
      </c>
      <c r="F174" s="68">
        <v>0</v>
      </c>
      <c r="G174" s="68">
        <v>0</v>
      </c>
      <c r="H174" s="68">
        <v>0</v>
      </c>
      <c r="I174" s="68">
        <v>0</v>
      </c>
      <c r="J174" s="70">
        <v>0</v>
      </c>
      <c r="K174" s="70">
        <v>0</v>
      </c>
      <c r="L174" s="70">
        <v>0</v>
      </c>
      <c r="M174" s="70">
        <v>0</v>
      </c>
      <c r="N174" s="70">
        <v>0</v>
      </c>
      <c r="O174" s="70">
        <v>0</v>
      </c>
      <c r="P174" s="70">
        <v>0</v>
      </c>
      <c r="Q174" s="70">
        <v>0</v>
      </c>
      <c r="R174" s="70">
        <v>0</v>
      </c>
      <c r="S174" s="70">
        <v>0</v>
      </c>
      <c r="T174" s="70"/>
      <c r="U174" s="68"/>
      <c r="V174" s="68"/>
      <c r="W174" s="70"/>
      <c r="X174" s="70"/>
      <c r="Y174" s="70"/>
      <c r="Z174" s="70"/>
    </row>
    <row r="175" spans="2:26" ht="12" customHeight="1">
      <c r="C175" s="101" t="s">
        <v>127</v>
      </c>
      <c r="F175" s="105">
        <f>F171+F172+F173+F174</f>
        <v>0.23100000000000001</v>
      </c>
      <c r="G175" s="105">
        <f>G171+G172+G173+G174</f>
        <v>0.70900000000000007</v>
      </c>
      <c r="H175" s="105">
        <f>H171+H172+H173+H174</f>
        <v>1.093</v>
      </c>
      <c r="I175" s="105">
        <f t="shared" ref="I175:R175" si="137">I171+I172+I173+I174</f>
        <v>1.571</v>
      </c>
      <c r="J175" s="105">
        <f t="shared" si="137"/>
        <v>2.1651199999999999</v>
      </c>
      <c r="K175" s="105">
        <f t="shared" si="137"/>
        <v>2.7508239999999997</v>
      </c>
      <c r="L175" s="105">
        <f t="shared" si="137"/>
        <v>3.3965887999999995</v>
      </c>
      <c r="M175" s="105">
        <f t="shared" si="137"/>
        <v>4.1235065599999992</v>
      </c>
      <c r="N175" s="105">
        <f t="shared" si="137"/>
        <v>4.9958078719999985</v>
      </c>
      <c r="O175" s="105">
        <f t="shared" si="137"/>
        <v>6.0425694463999982</v>
      </c>
      <c r="P175" s="105">
        <f t="shared" si="137"/>
        <v>7.2986833356799963</v>
      </c>
      <c r="Q175" s="105">
        <f t="shared" si="137"/>
        <v>8.8060200028159947</v>
      </c>
      <c r="R175" s="105">
        <f t="shared" si="137"/>
        <v>10.614824003379194</v>
      </c>
      <c r="S175" s="105">
        <f>S171+S172+S173+S174</f>
        <v>12.785388804055032</v>
      </c>
      <c r="T175" s="105"/>
    </row>
    <row r="176" spans="2:26" ht="12" customHeight="1">
      <c r="C176" s="101"/>
      <c r="G176" s="62"/>
      <c r="H176" s="62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62"/>
      <c r="V176" s="62"/>
      <c r="W176" s="87"/>
      <c r="X176" s="87"/>
      <c r="Y176" s="87"/>
      <c r="Z176" s="87"/>
    </row>
    <row r="177" spans="2:26" ht="12" customHeight="1">
      <c r="B177" s="37" t="s">
        <v>128</v>
      </c>
      <c r="C177" s="101"/>
      <c r="F177" s="105">
        <f>F172</f>
        <v>0.25600000000000001</v>
      </c>
      <c r="G177" s="105">
        <f t="shared" ref="G177:I177" si="138">G172</f>
        <v>0.65800000000000003</v>
      </c>
      <c r="H177" s="105">
        <f t="shared" si="138"/>
        <v>0.83499999999999996</v>
      </c>
      <c r="I177" s="105">
        <f t="shared" si="138"/>
        <v>1.242</v>
      </c>
      <c r="J177" s="105">
        <f t="shared" ref="J177:S177" si="139">I177*(1+J178)</f>
        <v>1.4903999999999999</v>
      </c>
      <c r="K177" s="105">
        <f t="shared" si="139"/>
        <v>1.7884799999999998</v>
      </c>
      <c r="L177" s="105">
        <f t="shared" si="139"/>
        <v>2.1461759999999996</v>
      </c>
      <c r="M177" s="105">
        <f t="shared" si="139"/>
        <v>2.5754111999999996</v>
      </c>
      <c r="N177" s="105">
        <f t="shared" si="139"/>
        <v>3.0904934399999995</v>
      </c>
      <c r="O177" s="105">
        <f t="shared" si="139"/>
        <v>3.7085921279999994</v>
      </c>
      <c r="P177" s="105">
        <f t="shared" si="139"/>
        <v>4.4503105535999987</v>
      </c>
      <c r="Q177" s="105">
        <f t="shared" si="139"/>
        <v>5.3403726643199985</v>
      </c>
      <c r="R177" s="105">
        <f t="shared" si="139"/>
        <v>6.4084471971839978</v>
      </c>
      <c r="S177" s="105">
        <f t="shared" si="139"/>
        <v>7.6901366366207968</v>
      </c>
      <c r="T177" s="105"/>
    </row>
    <row r="178" spans="2:26" ht="12" customHeight="1">
      <c r="C178" s="101" t="s">
        <v>28</v>
      </c>
      <c r="G178" s="62">
        <f>G177/F177-1</f>
        <v>1.5703125</v>
      </c>
      <c r="H178" s="62">
        <f>H177/G177-1</f>
        <v>0.26899696048632205</v>
      </c>
      <c r="I178" s="62">
        <f>I177/H177-1</f>
        <v>0.4874251497005988</v>
      </c>
      <c r="J178" s="87">
        <v>0.2</v>
      </c>
      <c r="K178" s="87">
        <v>0.2</v>
      </c>
      <c r="L178" s="87">
        <v>0.2</v>
      </c>
      <c r="M178" s="87">
        <v>0.2</v>
      </c>
      <c r="N178" s="87">
        <v>0.2</v>
      </c>
      <c r="O178" s="87">
        <v>0.2</v>
      </c>
      <c r="P178" s="87">
        <v>0.2</v>
      </c>
      <c r="Q178" s="87">
        <v>0.2</v>
      </c>
      <c r="R178" s="87">
        <v>0.2</v>
      </c>
      <c r="S178" s="87">
        <v>0.2</v>
      </c>
      <c r="T178" s="87"/>
      <c r="U178" s="62"/>
      <c r="V178" s="62"/>
      <c r="W178" s="87"/>
      <c r="X178" s="87"/>
      <c r="Y178" s="87"/>
      <c r="Z178" s="87"/>
    </row>
    <row r="179" spans="2:26" ht="12" customHeight="1">
      <c r="C179" s="101" t="s">
        <v>129</v>
      </c>
      <c r="F179" s="114">
        <v>5</v>
      </c>
      <c r="G179" s="114">
        <v>5</v>
      </c>
      <c r="H179" s="114">
        <v>5</v>
      </c>
      <c r="I179" s="114">
        <v>5</v>
      </c>
      <c r="J179" s="114">
        <v>5</v>
      </c>
      <c r="K179" s="114">
        <v>5</v>
      </c>
      <c r="L179" s="114">
        <v>5</v>
      </c>
      <c r="M179" s="114">
        <v>5</v>
      </c>
      <c r="N179" s="114">
        <v>5</v>
      </c>
      <c r="O179" s="114">
        <v>5</v>
      </c>
      <c r="P179" s="114">
        <v>5</v>
      </c>
      <c r="Q179" s="114">
        <v>5</v>
      </c>
      <c r="R179" s="114">
        <v>5</v>
      </c>
      <c r="S179" s="114">
        <v>5</v>
      </c>
      <c r="T179" s="114"/>
      <c r="U179" s="114"/>
      <c r="V179" s="114"/>
      <c r="W179" s="114"/>
      <c r="X179" s="114"/>
      <c r="Y179" s="114"/>
      <c r="Z179" s="114"/>
    </row>
    <row r="180" spans="2:26" ht="12" customHeight="1">
      <c r="C180" s="101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</row>
    <row r="181" spans="2:26" ht="12" customHeight="1">
      <c r="B181" s="37" t="s">
        <v>130</v>
      </c>
      <c r="C181" s="101"/>
      <c r="G181" s="62"/>
      <c r="H181" s="62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62"/>
      <c r="V181" s="62"/>
      <c r="W181" s="87"/>
      <c r="X181" s="87"/>
      <c r="Y181" s="87"/>
      <c r="Z181" s="87"/>
    </row>
    <row r="182" spans="2:26" ht="12" customHeight="1">
      <c r="B182" s="105"/>
      <c r="C182" s="122" t="s">
        <v>131</v>
      </c>
      <c r="E182" s="123">
        <v>2022</v>
      </c>
      <c r="F182" s="42">
        <f t="shared" ref="F182:S195" si="140">IF(AND(F$148&gt;=$E182,F$148&lt;$E182+_xlfn.XLOOKUP($E182,$F$148:$S$148,$F$179:$S$179)),_xlfn.XLOOKUP($E182,$F$148:$S$148,$F$177:$S$177)/_xlfn.XLOOKUP($E182,$F$148:$S$148,$F$179:$S$179),0)</f>
        <v>5.1200000000000002E-2</v>
      </c>
      <c r="G182" s="42">
        <f t="shared" si="140"/>
        <v>5.1200000000000002E-2</v>
      </c>
      <c r="H182" s="42">
        <f t="shared" si="140"/>
        <v>5.1200000000000002E-2</v>
      </c>
      <c r="I182" s="42">
        <f t="shared" si="140"/>
        <v>5.1200000000000002E-2</v>
      </c>
      <c r="J182" s="42">
        <f t="shared" si="140"/>
        <v>5.1200000000000002E-2</v>
      </c>
      <c r="K182" s="42">
        <f t="shared" si="140"/>
        <v>0</v>
      </c>
      <c r="L182" s="42">
        <f t="shared" si="140"/>
        <v>0</v>
      </c>
      <c r="M182" s="42">
        <f t="shared" si="140"/>
        <v>0</v>
      </c>
      <c r="N182" s="42">
        <f t="shared" si="140"/>
        <v>0</v>
      </c>
      <c r="O182" s="42">
        <f t="shared" si="140"/>
        <v>0</v>
      </c>
      <c r="P182" s="42">
        <f t="shared" si="140"/>
        <v>0</v>
      </c>
      <c r="Q182" s="42">
        <f t="shared" si="140"/>
        <v>0</v>
      </c>
      <c r="R182" s="42">
        <f t="shared" si="140"/>
        <v>0</v>
      </c>
      <c r="S182" s="42">
        <f t="shared" si="140"/>
        <v>0</v>
      </c>
      <c r="T182" s="42"/>
      <c r="U182" s="42"/>
      <c r="V182" s="42"/>
      <c r="W182" s="42"/>
      <c r="X182" s="42"/>
      <c r="Y182" s="42"/>
      <c r="Z182" s="42"/>
    </row>
    <row r="183" spans="2:26" ht="12" customHeight="1">
      <c r="C183" s="122" t="s">
        <v>132</v>
      </c>
      <c r="E183" s="123">
        <f>E182+1</f>
        <v>2023</v>
      </c>
      <c r="F183" s="42">
        <f t="shared" si="140"/>
        <v>0</v>
      </c>
      <c r="G183" s="42">
        <f t="shared" si="140"/>
        <v>0.13159999999999999</v>
      </c>
      <c r="H183" s="42">
        <f t="shared" si="140"/>
        <v>0.13159999999999999</v>
      </c>
      <c r="I183" s="42">
        <f t="shared" si="140"/>
        <v>0.13159999999999999</v>
      </c>
      <c r="J183" s="42">
        <f t="shared" si="140"/>
        <v>0.13159999999999999</v>
      </c>
      <c r="K183" s="42">
        <f t="shared" si="140"/>
        <v>0.13159999999999999</v>
      </c>
      <c r="L183" s="42">
        <f t="shared" si="140"/>
        <v>0</v>
      </c>
      <c r="M183" s="42">
        <f t="shared" si="140"/>
        <v>0</v>
      </c>
      <c r="N183" s="42">
        <f t="shared" si="140"/>
        <v>0</v>
      </c>
      <c r="O183" s="42">
        <f t="shared" si="140"/>
        <v>0</v>
      </c>
      <c r="P183" s="42">
        <f t="shared" si="140"/>
        <v>0</v>
      </c>
      <c r="Q183" s="42">
        <f t="shared" si="140"/>
        <v>0</v>
      </c>
      <c r="R183" s="42">
        <f t="shared" si="140"/>
        <v>0</v>
      </c>
      <c r="S183" s="42">
        <f t="shared" si="140"/>
        <v>0</v>
      </c>
      <c r="T183" s="42"/>
      <c r="U183" s="42"/>
      <c r="V183" s="42"/>
      <c r="W183" s="42"/>
      <c r="X183" s="42"/>
      <c r="Y183" s="42"/>
      <c r="Z183" s="42"/>
    </row>
    <row r="184" spans="2:26" ht="12" customHeight="1">
      <c r="C184" s="122" t="s">
        <v>133</v>
      </c>
      <c r="E184" s="123">
        <f t="shared" ref="E184:E195" si="141">E183+1</f>
        <v>2024</v>
      </c>
      <c r="F184" s="42">
        <f t="shared" si="140"/>
        <v>0</v>
      </c>
      <c r="G184" s="42">
        <f t="shared" si="140"/>
        <v>0</v>
      </c>
      <c r="H184" s="42">
        <f t="shared" si="140"/>
        <v>0.16699999999999998</v>
      </c>
      <c r="I184" s="42">
        <f t="shared" si="140"/>
        <v>0.16699999999999998</v>
      </c>
      <c r="J184" s="42">
        <f t="shared" si="140"/>
        <v>0.16699999999999998</v>
      </c>
      <c r="K184" s="42">
        <f t="shared" si="140"/>
        <v>0.16699999999999998</v>
      </c>
      <c r="L184" s="42">
        <f t="shared" si="140"/>
        <v>0.16699999999999998</v>
      </c>
      <c r="M184" s="42">
        <f t="shared" si="140"/>
        <v>0</v>
      </c>
      <c r="N184" s="42">
        <f t="shared" si="140"/>
        <v>0</v>
      </c>
      <c r="O184" s="42">
        <f t="shared" si="140"/>
        <v>0</v>
      </c>
      <c r="P184" s="42">
        <f t="shared" si="140"/>
        <v>0</v>
      </c>
      <c r="Q184" s="42">
        <f t="shared" si="140"/>
        <v>0</v>
      </c>
      <c r="R184" s="42">
        <f t="shared" si="140"/>
        <v>0</v>
      </c>
      <c r="S184" s="42">
        <f t="shared" si="140"/>
        <v>0</v>
      </c>
      <c r="T184" s="42"/>
      <c r="U184" s="42"/>
      <c r="V184" s="42"/>
      <c r="W184" s="42"/>
      <c r="X184" s="42"/>
      <c r="Y184" s="42"/>
      <c r="Z184" s="42"/>
    </row>
    <row r="185" spans="2:26" ht="12" customHeight="1">
      <c r="C185" s="122" t="s">
        <v>134</v>
      </c>
      <c r="E185" s="123">
        <f t="shared" si="141"/>
        <v>2025</v>
      </c>
      <c r="F185" s="42">
        <f t="shared" si="140"/>
        <v>0</v>
      </c>
      <c r="G185" s="42">
        <f t="shared" si="140"/>
        <v>0</v>
      </c>
      <c r="H185" s="42">
        <f t="shared" si="140"/>
        <v>0</v>
      </c>
      <c r="I185" s="42">
        <f t="shared" si="140"/>
        <v>0.24840000000000001</v>
      </c>
      <c r="J185" s="42">
        <f t="shared" si="140"/>
        <v>0.24840000000000001</v>
      </c>
      <c r="K185" s="42">
        <f t="shared" si="140"/>
        <v>0.24840000000000001</v>
      </c>
      <c r="L185" s="42">
        <f t="shared" si="140"/>
        <v>0.24840000000000001</v>
      </c>
      <c r="M185" s="42">
        <f t="shared" si="140"/>
        <v>0.24840000000000001</v>
      </c>
      <c r="N185" s="42">
        <f t="shared" si="140"/>
        <v>0</v>
      </c>
      <c r="O185" s="42">
        <f t="shared" si="140"/>
        <v>0</v>
      </c>
      <c r="P185" s="42">
        <f t="shared" si="140"/>
        <v>0</v>
      </c>
      <c r="Q185" s="42">
        <f t="shared" si="140"/>
        <v>0</v>
      </c>
      <c r="R185" s="42">
        <f t="shared" si="140"/>
        <v>0</v>
      </c>
      <c r="S185" s="42">
        <f t="shared" si="140"/>
        <v>0</v>
      </c>
      <c r="T185" s="42"/>
      <c r="U185" s="42"/>
      <c r="V185" s="42"/>
      <c r="W185" s="42"/>
      <c r="X185" s="42"/>
      <c r="Y185" s="42"/>
      <c r="Z185" s="42"/>
    </row>
    <row r="186" spans="2:26" ht="12" customHeight="1">
      <c r="C186" s="122" t="s">
        <v>135</v>
      </c>
      <c r="E186" s="123">
        <f t="shared" si="141"/>
        <v>2026</v>
      </c>
      <c r="F186" s="42">
        <f t="shared" si="140"/>
        <v>0</v>
      </c>
      <c r="G186" s="42">
        <f t="shared" si="140"/>
        <v>0</v>
      </c>
      <c r="H186" s="42">
        <f t="shared" si="140"/>
        <v>0</v>
      </c>
      <c r="I186" s="42">
        <f t="shared" si="140"/>
        <v>0</v>
      </c>
      <c r="J186" s="42">
        <f t="shared" si="140"/>
        <v>0.29808000000000001</v>
      </c>
      <c r="K186" s="42">
        <f t="shared" si="140"/>
        <v>0.29808000000000001</v>
      </c>
      <c r="L186" s="42">
        <f t="shared" si="140"/>
        <v>0.29808000000000001</v>
      </c>
      <c r="M186" s="42">
        <f t="shared" si="140"/>
        <v>0.29808000000000001</v>
      </c>
      <c r="N186" s="42">
        <f t="shared" si="140"/>
        <v>0.29808000000000001</v>
      </c>
      <c r="O186" s="42">
        <f t="shared" si="140"/>
        <v>0</v>
      </c>
      <c r="P186" s="42">
        <f t="shared" si="140"/>
        <v>0</v>
      </c>
      <c r="Q186" s="42">
        <f t="shared" si="140"/>
        <v>0</v>
      </c>
      <c r="R186" s="42">
        <f t="shared" si="140"/>
        <v>0</v>
      </c>
      <c r="S186" s="42">
        <f t="shared" si="140"/>
        <v>0</v>
      </c>
      <c r="T186" s="42"/>
      <c r="U186" s="42"/>
      <c r="V186" s="42"/>
      <c r="W186" s="42"/>
      <c r="X186" s="42"/>
      <c r="Y186" s="42"/>
      <c r="Z186" s="42"/>
    </row>
    <row r="187" spans="2:26" ht="12" customHeight="1">
      <c r="C187" s="122" t="s">
        <v>136</v>
      </c>
      <c r="E187" s="123">
        <f t="shared" si="141"/>
        <v>2027</v>
      </c>
      <c r="F187" s="42">
        <f t="shared" si="140"/>
        <v>0</v>
      </c>
      <c r="G187" s="42">
        <f t="shared" si="140"/>
        <v>0</v>
      </c>
      <c r="H187" s="42">
        <f t="shared" si="140"/>
        <v>0</v>
      </c>
      <c r="I187" s="42">
        <f t="shared" si="140"/>
        <v>0</v>
      </c>
      <c r="J187" s="42">
        <f t="shared" si="140"/>
        <v>0</v>
      </c>
      <c r="K187" s="42">
        <f t="shared" si="140"/>
        <v>0.35769599999999996</v>
      </c>
      <c r="L187" s="42">
        <f t="shared" si="140"/>
        <v>0.35769599999999996</v>
      </c>
      <c r="M187" s="42">
        <f t="shared" si="140"/>
        <v>0.35769599999999996</v>
      </c>
      <c r="N187" s="42">
        <f t="shared" si="140"/>
        <v>0.35769599999999996</v>
      </c>
      <c r="O187" s="42">
        <f t="shared" si="140"/>
        <v>0.35769599999999996</v>
      </c>
      <c r="P187" s="42">
        <f t="shared" si="140"/>
        <v>0</v>
      </c>
      <c r="Q187" s="42">
        <f t="shared" si="140"/>
        <v>0</v>
      </c>
      <c r="R187" s="42">
        <f t="shared" si="140"/>
        <v>0</v>
      </c>
      <c r="S187" s="42">
        <f t="shared" si="140"/>
        <v>0</v>
      </c>
      <c r="T187" s="42"/>
      <c r="U187" s="42"/>
      <c r="V187" s="42"/>
      <c r="W187" s="42"/>
      <c r="X187" s="42"/>
      <c r="Y187" s="42"/>
      <c r="Z187" s="42"/>
    </row>
    <row r="188" spans="2:26" ht="12" customHeight="1">
      <c r="C188" s="122" t="s">
        <v>137</v>
      </c>
      <c r="E188" s="123">
        <f t="shared" si="141"/>
        <v>2028</v>
      </c>
      <c r="F188" s="42">
        <f t="shared" si="140"/>
        <v>0</v>
      </c>
      <c r="G188" s="42">
        <f t="shared" si="140"/>
        <v>0</v>
      </c>
      <c r="H188" s="42">
        <f t="shared" si="140"/>
        <v>0</v>
      </c>
      <c r="I188" s="42">
        <f t="shared" si="140"/>
        <v>0</v>
      </c>
      <c r="J188" s="42">
        <f t="shared" si="140"/>
        <v>0</v>
      </c>
      <c r="K188" s="42">
        <f t="shared" si="140"/>
        <v>0</v>
      </c>
      <c r="L188" s="42">
        <f t="shared" si="140"/>
        <v>0.42923519999999993</v>
      </c>
      <c r="M188" s="42">
        <f t="shared" si="140"/>
        <v>0.42923519999999993</v>
      </c>
      <c r="N188" s="42">
        <f t="shared" si="140"/>
        <v>0.42923519999999993</v>
      </c>
      <c r="O188" s="42">
        <f t="shared" si="140"/>
        <v>0.42923519999999993</v>
      </c>
      <c r="P188" s="42">
        <f t="shared" si="140"/>
        <v>0.42923519999999993</v>
      </c>
      <c r="Q188" s="42">
        <f t="shared" si="140"/>
        <v>0</v>
      </c>
      <c r="R188" s="42">
        <f t="shared" si="140"/>
        <v>0</v>
      </c>
      <c r="S188" s="42">
        <f t="shared" si="140"/>
        <v>0</v>
      </c>
      <c r="T188" s="42"/>
      <c r="U188" s="42"/>
      <c r="V188" s="42"/>
      <c r="W188" s="42"/>
      <c r="X188" s="42"/>
      <c r="Y188" s="42"/>
      <c r="Z188" s="42"/>
    </row>
    <row r="189" spans="2:26" ht="12" customHeight="1">
      <c r="C189" s="122" t="s">
        <v>138</v>
      </c>
      <c r="E189" s="123">
        <f t="shared" si="141"/>
        <v>2029</v>
      </c>
      <c r="F189" s="42">
        <f t="shared" si="140"/>
        <v>0</v>
      </c>
      <c r="G189" s="42">
        <f t="shared" si="140"/>
        <v>0</v>
      </c>
      <c r="H189" s="42">
        <f t="shared" si="140"/>
        <v>0</v>
      </c>
      <c r="I189" s="42">
        <f t="shared" si="140"/>
        <v>0</v>
      </c>
      <c r="J189" s="42">
        <f t="shared" si="140"/>
        <v>0</v>
      </c>
      <c r="K189" s="42">
        <f t="shared" si="140"/>
        <v>0</v>
      </c>
      <c r="L189" s="42">
        <f t="shared" si="140"/>
        <v>0</v>
      </c>
      <c r="M189" s="42">
        <f t="shared" si="140"/>
        <v>0.51508223999999991</v>
      </c>
      <c r="N189" s="42">
        <f t="shared" si="140"/>
        <v>0.51508223999999991</v>
      </c>
      <c r="O189" s="42">
        <f t="shared" si="140"/>
        <v>0.51508223999999991</v>
      </c>
      <c r="P189" s="42">
        <f t="shared" si="140"/>
        <v>0.51508223999999991</v>
      </c>
      <c r="Q189" s="42">
        <f t="shared" si="140"/>
        <v>0.51508223999999991</v>
      </c>
      <c r="R189" s="42">
        <f t="shared" si="140"/>
        <v>0</v>
      </c>
      <c r="S189" s="42">
        <f t="shared" si="140"/>
        <v>0</v>
      </c>
      <c r="T189" s="42"/>
      <c r="U189" s="42"/>
      <c r="V189" s="42"/>
      <c r="W189" s="42"/>
      <c r="X189" s="42"/>
      <c r="Y189" s="42"/>
      <c r="Z189" s="42"/>
    </row>
    <row r="190" spans="2:26" ht="12" customHeight="1">
      <c r="C190" s="122" t="s">
        <v>139</v>
      </c>
      <c r="E190" s="123">
        <f t="shared" si="141"/>
        <v>2030</v>
      </c>
      <c r="F190" s="42">
        <f t="shared" si="140"/>
        <v>0</v>
      </c>
      <c r="G190" s="42">
        <f t="shared" si="140"/>
        <v>0</v>
      </c>
      <c r="H190" s="42">
        <f t="shared" si="140"/>
        <v>0</v>
      </c>
      <c r="I190" s="42">
        <f t="shared" si="140"/>
        <v>0</v>
      </c>
      <c r="J190" s="42">
        <f t="shared" si="140"/>
        <v>0</v>
      </c>
      <c r="K190" s="42">
        <f t="shared" si="140"/>
        <v>0</v>
      </c>
      <c r="L190" s="42">
        <f t="shared" si="140"/>
        <v>0</v>
      </c>
      <c r="M190" s="42">
        <f t="shared" si="140"/>
        <v>0</v>
      </c>
      <c r="N190" s="42">
        <f t="shared" si="140"/>
        <v>0.6180986879999999</v>
      </c>
      <c r="O190" s="42">
        <f t="shared" si="140"/>
        <v>0.6180986879999999</v>
      </c>
      <c r="P190" s="42">
        <f t="shared" si="140"/>
        <v>0.6180986879999999</v>
      </c>
      <c r="Q190" s="42">
        <f t="shared" si="140"/>
        <v>0.6180986879999999</v>
      </c>
      <c r="R190" s="42">
        <f t="shared" si="140"/>
        <v>0.6180986879999999</v>
      </c>
      <c r="S190" s="42">
        <f t="shared" si="140"/>
        <v>0</v>
      </c>
      <c r="T190" s="42"/>
      <c r="U190" s="42"/>
      <c r="V190" s="42"/>
      <c r="W190" s="42"/>
      <c r="X190" s="42"/>
      <c r="Y190" s="42"/>
      <c r="Z190" s="42"/>
    </row>
    <row r="191" spans="2:26" ht="12" customHeight="1">
      <c r="C191" s="122" t="s">
        <v>140</v>
      </c>
      <c r="E191" s="123">
        <f t="shared" si="141"/>
        <v>2031</v>
      </c>
      <c r="F191" s="42">
        <f t="shared" si="140"/>
        <v>0</v>
      </c>
      <c r="G191" s="42">
        <f t="shared" si="140"/>
        <v>0</v>
      </c>
      <c r="H191" s="42">
        <f t="shared" si="140"/>
        <v>0</v>
      </c>
      <c r="I191" s="42">
        <f t="shared" si="140"/>
        <v>0</v>
      </c>
      <c r="J191" s="42">
        <f t="shared" si="140"/>
        <v>0</v>
      </c>
      <c r="K191" s="42">
        <f t="shared" si="140"/>
        <v>0</v>
      </c>
      <c r="L191" s="42">
        <f t="shared" si="140"/>
        <v>0</v>
      </c>
      <c r="M191" s="42">
        <f t="shared" si="140"/>
        <v>0</v>
      </c>
      <c r="N191" s="42">
        <f t="shared" si="140"/>
        <v>0</v>
      </c>
      <c r="O191" s="42">
        <f t="shared" si="140"/>
        <v>0.7417184255999999</v>
      </c>
      <c r="P191" s="42">
        <f t="shared" si="140"/>
        <v>0.7417184255999999</v>
      </c>
      <c r="Q191" s="42">
        <f t="shared" si="140"/>
        <v>0.7417184255999999</v>
      </c>
      <c r="R191" s="42">
        <f t="shared" si="140"/>
        <v>0.7417184255999999</v>
      </c>
      <c r="S191" s="42">
        <f t="shared" si="140"/>
        <v>0.7417184255999999</v>
      </c>
      <c r="T191" s="42"/>
      <c r="U191" s="42"/>
      <c r="V191" s="42"/>
      <c r="W191" s="42"/>
      <c r="X191" s="42"/>
      <c r="Y191" s="42"/>
      <c r="Z191" s="42"/>
    </row>
    <row r="192" spans="2:26" ht="12" customHeight="1">
      <c r="C192" s="122" t="s">
        <v>141</v>
      </c>
      <c r="E192" s="123">
        <f t="shared" si="141"/>
        <v>2032</v>
      </c>
      <c r="F192" s="42">
        <f t="shared" si="140"/>
        <v>0</v>
      </c>
      <c r="G192" s="42">
        <f t="shared" si="140"/>
        <v>0</v>
      </c>
      <c r="H192" s="42">
        <f t="shared" si="140"/>
        <v>0</v>
      </c>
      <c r="I192" s="42">
        <f t="shared" si="140"/>
        <v>0</v>
      </c>
      <c r="J192" s="42">
        <f t="shared" si="140"/>
        <v>0</v>
      </c>
      <c r="K192" s="42">
        <f t="shared" si="140"/>
        <v>0</v>
      </c>
      <c r="L192" s="42">
        <f t="shared" si="140"/>
        <v>0</v>
      </c>
      <c r="M192" s="42">
        <f t="shared" si="140"/>
        <v>0</v>
      </c>
      <c r="N192" s="42">
        <f t="shared" si="140"/>
        <v>0</v>
      </c>
      <c r="O192" s="42">
        <f t="shared" si="140"/>
        <v>0</v>
      </c>
      <c r="P192" s="42">
        <f t="shared" si="140"/>
        <v>0.89006211071999974</v>
      </c>
      <c r="Q192" s="42">
        <f t="shared" si="140"/>
        <v>0.89006211071999974</v>
      </c>
      <c r="R192" s="42">
        <f t="shared" si="140"/>
        <v>0.89006211071999974</v>
      </c>
      <c r="S192" s="42">
        <f t="shared" si="140"/>
        <v>0.89006211071999974</v>
      </c>
      <c r="T192" s="42"/>
      <c r="U192" s="42"/>
      <c r="V192" s="42"/>
      <c r="W192" s="42"/>
      <c r="X192" s="42"/>
      <c r="Y192" s="42"/>
      <c r="Z192" s="42"/>
    </row>
    <row r="193" spans="2:26" ht="12" customHeight="1">
      <c r="C193" s="122" t="s">
        <v>142</v>
      </c>
      <c r="E193" s="123">
        <f t="shared" si="141"/>
        <v>2033</v>
      </c>
      <c r="F193" s="42">
        <f t="shared" si="140"/>
        <v>0</v>
      </c>
      <c r="G193" s="42">
        <f t="shared" si="140"/>
        <v>0</v>
      </c>
      <c r="H193" s="42">
        <f t="shared" si="140"/>
        <v>0</v>
      </c>
      <c r="I193" s="42">
        <f t="shared" si="140"/>
        <v>0</v>
      </c>
      <c r="J193" s="42">
        <f t="shared" si="140"/>
        <v>0</v>
      </c>
      <c r="K193" s="42">
        <f t="shared" si="140"/>
        <v>0</v>
      </c>
      <c r="L193" s="42">
        <f t="shared" si="140"/>
        <v>0</v>
      </c>
      <c r="M193" s="42">
        <f t="shared" si="140"/>
        <v>0</v>
      </c>
      <c r="N193" s="42">
        <f t="shared" si="140"/>
        <v>0</v>
      </c>
      <c r="O193" s="42">
        <f t="shared" si="140"/>
        <v>0</v>
      </c>
      <c r="P193" s="42">
        <f t="shared" si="140"/>
        <v>0</v>
      </c>
      <c r="Q193" s="42">
        <f t="shared" si="140"/>
        <v>1.0680745328639998</v>
      </c>
      <c r="R193" s="42">
        <f t="shared" si="140"/>
        <v>1.0680745328639998</v>
      </c>
      <c r="S193" s="42">
        <f t="shared" si="140"/>
        <v>1.0680745328639998</v>
      </c>
      <c r="T193" s="42"/>
      <c r="U193" s="42"/>
      <c r="V193" s="42"/>
      <c r="W193" s="42"/>
      <c r="X193" s="42"/>
      <c r="Y193" s="42"/>
      <c r="Z193" s="42"/>
    </row>
    <row r="194" spans="2:26" ht="12" customHeight="1">
      <c r="C194" s="122" t="s">
        <v>143</v>
      </c>
      <c r="E194" s="123">
        <f t="shared" si="141"/>
        <v>2034</v>
      </c>
      <c r="F194" s="42">
        <f t="shared" si="140"/>
        <v>0</v>
      </c>
      <c r="G194" s="42">
        <f t="shared" si="140"/>
        <v>0</v>
      </c>
      <c r="H194" s="42">
        <f t="shared" si="140"/>
        <v>0</v>
      </c>
      <c r="I194" s="42">
        <f t="shared" si="140"/>
        <v>0</v>
      </c>
      <c r="J194" s="42">
        <f t="shared" si="140"/>
        <v>0</v>
      </c>
      <c r="K194" s="42">
        <f t="shared" si="140"/>
        <v>0</v>
      </c>
      <c r="L194" s="42">
        <f t="shared" si="140"/>
        <v>0</v>
      </c>
      <c r="M194" s="42">
        <f t="shared" si="140"/>
        <v>0</v>
      </c>
      <c r="N194" s="42">
        <f t="shared" si="140"/>
        <v>0</v>
      </c>
      <c r="O194" s="42">
        <f t="shared" si="140"/>
        <v>0</v>
      </c>
      <c r="P194" s="42">
        <f t="shared" si="140"/>
        <v>0</v>
      </c>
      <c r="Q194" s="42">
        <f t="shared" si="140"/>
        <v>0</v>
      </c>
      <c r="R194" s="42">
        <f t="shared" si="140"/>
        <v>1.2816894394367995</v>
      </c>
      <c r="S194" s="42">
        <f t="shared" si="140"/>
        <v>1.2816894394367995</v>
      </c>
      <c r="T194" s="42"/>
      <c r="U194" s="42"/>
      <c r="V194" s="42"/>
      <c r="W194" s="42"/>
      <c r="X194" s="42"/>
      <c r="Y194" s="42"/>
      <c r="Z194" s="42"/>
    </row>
    <row r="195" spans="2:26" ht="12" customHeight="1">
      <c r="C195" s="122" t="s">
        <v>144</v>
      </c>
      <c r="E195" s="123">
        <f t="shared" si="141"/>
        <v>2035</v>
      </c>
      <c r="F195" s="42">
        <f t="shared" si="140"/>
        <v>0</v>
      </c>
      <c r="G195" s="42">
        <f t="shared" si="140"/>
        <v>0</v>
      </c>
      <c r="H195" s="42">
        <f t="shared" si="140"/>
        <v>0</v>
      </c>
      <c r="I195" s="42">
        <f t="shared" si="140"/>
        <v>0</v>
      </c>
      <c r="J195" s="42">
        <f t="shared" si="140"/>
        <v>0</v>
      </c>
      <c r="K195" s="42">
        <f t="shared" si="140"/>
        <v>0</v>
      </c>
      <c r="L195" s="42">
        <f t="shared" si="140"/>
        <v>0</v>
      </c>
      <c r="M195" s="42">
        <f t="shared" si="140"/>
        <v>0</v>
      </c>
      <c r="N195" s="42">
        <f t="shared" si="140"/>
        <v>0</v>
      </c>
      <c r="O195" s="42">
        <f t="shared" si="140"/>
        <v>0</v>
      </c>
      <c r="P195" s="42">
        <f t="shared" si="140"/>
        <v>0</v>
      </c>
      <c r="Q195" s="42">
        <f t="shared" si="140"/>
        <v>0</v>
      </c>
      <c r="R195" s="42">
        <f t="shared" si="140"/>
        <v>0</v>
      </c>
      <c r="S195" s="42">
        <f t="shared" si="140"/>
        <v>1.5380273273241594</v>
      </c>
      <c r="T195" s="42"/>
      <c r="U195" s="42"/>
      <c r="V195" s="42"/>
      <c r="W195" s="42"/>
      <c r="X195" s="42"/>
      <c r="Y195" s="42"/>
      <c r="Z195" s="42"/>
    </row>
    <row r="196" spans="2:26" ht="12" customHeight="1">
      <c r="B196" s="41" t="s">
        <v>65</v>
      </c>
      <c r="C196" s="101"/>
      <c r="F196" s="124">
        <f>-F173</f>
        <v>2.5000000000000001E-2</v>
      </c>
      <c r="G196" s="124">
        <f>-G173</f>
        <v>0.18</v>
      </c>
      <c r="H196" s="124">
        <f>-H173</f>
        <v>0.45100000000000001</v>
      </c>
      <c r="I196" s="124">
        <f>-I173</f>
        <v>0.76400000000000001</v>
      </c>
      <c r="J196" s="103">
        <f t="shared" ref="J196:S196" si="142">SUM(J182:J195)</f>
        <v>0.89628000000000008</v>
      </c>
      <c r="K196" s="103">
        <f t="shared" si="142"/>
        <v>1.2027759999999998</v>
      </c>
      <c r="L196" s="103">
        <f t="shared" si="142"/>
        <v>1.5004111999999998</v>
      </c>
      <c r="M196" s="103">
        <f t="shared" si="142"/>
        <v>1.8484934399999999</v>
      </c>
      <c r="N196" s="103">
        <f t="shared" si="142"/>
        <v>2.2181921279999997</v>
      </c>
      <c r="O196" s="103">
        <f t="shared" si="142"/>
        <v>2.6618305535999998</v>
      </c>
      <c r="P196" s="103">
        <f t="shared" si="142"/>
        <v>3.1941966643199993</v>
      </c>
      <c r="Q196" s="103">
        <f t="shared" si="142"/>
        <v>3.8330359971839991</v>
      </c>
      <c r="R196" s="103">
        <f t="shared" si="142"/>
        <v>4.5996431966207982</v>
      </c>
      <c r="S196" s="103">
        <f t="shared" si="142"/>
        <v>5.5195718359449586</v>
      </c>
      <c r="T196" s="103"/>
      <c r="U196" s="124"/>
      <c r="V196" s="124"/>
      <c r="W196" s="103"/>
      <c r="X196" s="103"/>
      <c r="Y196" s="103"/>
      <c r="Z196" s="103"/>
    </row>
    <row r="197" spans="2:26" ht="12" customHeight="1">
      <c r="B197" s="41"/>
      <c r="C197" s="101" t="s">
        <v>145</v>
      </c>
      <c r="F197" s="62">
        <f t="shared" ref="F197:S197" si="143">F196/F177</f>
        <v>9.765625E-2</v>
      </c>
      <c r="G197" s="62">
        <f t="shared" si="143"/>
        <v>0.2735562310030395</v>
      </c>
      <c r="H197" s="62">
        <f t="shared" si="143"/>
        <v>0.54011976047904198</v>
      </c>
      <c r="I197" s="62">
        <f t="shared" si="143"/>
        <v>0.61513687600644129</v>
      </c>
      <c r="J197" s="62">
        <f t="shared" si="143"/>
        <v>0.60136876006441231</v>
      </c>
      <c r="K197" s="62">
        <f t="shared" si="143"/>
        <v>0.67251297190910719</v>
      </c>
      <c r="L197" s="62">
        <f t="shared" si="143"/>
        <v>0.69910911313890389</v>
      </c>
      <c r="M197" s="62">
        <f t="shared" si="143"/>
        <v>0.717746913580247</v>
      </c>
      <c r="N197" s="62">
        <f t="shared" si="143"/>
        <v>0.71774691358024689</v>
      </c>
      <c r="O197" s="62">
        <f t="shared" si="143"/>
        <v>0.717746913580247</v>
      </c>
      <c r="P197" s="62">
        <f t="shared" si="143"/>
        <v>0.717746913580247</v>
      </c>
      <c r="Q197" s="62">
        <f t="shared" si="143"/>
        <v>0.717746913580247</v>
      </c>
      <c r="R197" s="62">
        <f t="shared" si="143"/>
        <v>0.71774691358024689</v>
      </c>
      <c r="S197" s="62">
        <f t="shared" si="143"/>
        <v>0.717746913580247</v>
      </c>
      <c r="T197" s="62"/>
      <c r="U197" s="62"/>
      <c r="V197" s="62"/>
      <c r="W197" s="62"/>
      <c r="X197" s="62"/>
      <c r="Y197" s="62"/>
      <c r="Z197" s="62"/>
    </row>
    <row r="198" spans="2:26" ht="12" customHeight="1">
      <c r="C198" s="101"/>
      <c r="G198" s="62"/>
      <c r="H198" s="62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U198" s="62"/>
      <c r="V198" s="62"/>
      <c r="W198" s="87"/>
      <c r="X198" s="87"/>
      <c r="Y198" s="87"/>
      <c r="Z198" s="87"/>
    </row>
    <row r="199" spans="2:26" ht="12" customHeight="1">
      <c r="B199" s="102" t="s">
        <v>92</v>
      </c>
      <c r="C199" s="101"/>
      <c r="G199" s="62"/>
      <c r="H199" s="62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U199" s="62"/>
      <c r="V199" s="62"/>
      <c r="W199" s="87"/>
      <c r="X199" s="87"/>
      <c r="Y199" s="87"/>
      <c r="Z199" s="87"/>
    </row>
    <row r="200" spans="2:26" ht="12" customHeight="1">
      <c r="B200" s="102"/>
      <c r="C200" s="101" t="s">
        <v>123</v>
      </c>
      <c r="F200" s="121">
        <v>0</v>
      </c>
      <c r="G200" s="105">
        <f>F204</f>
        <v>0.45800000000000002</v>
      </c>
      <c r="H200" s="105">
        <f>G204</f>
        <v>3.3129999999999997</v>
      </c>
      <c r="I200" s="105">
        <f t="shared" ref="I200:S200" si="144">H204</f>
        <v>3.0769999999999991</v>
      </c>
      <c r="J200" s="105">
        <f t="shared" si="144"/>
        <v>2.1869999999999994</v>
      </c>
      <c r="K200" s="105">
        <f t="shared" si="144"/>
        <v>3.1419999999999999</v>
      </c>
      <c r="L200" s="105">
        <f t="shared" si="144"/>
        <v>3.7154666666666674</v>
      </c>
      <c r="M200" s="105">
        <f t="shared" si="144"/>
        <v>4.0346133333333354</v>
      </c>
      <c r="N200" s="105">
        <f t="shared" si="144"/>
        <v>4.3856746666666693</v>
      </c>
      <c r="O200" s="105">
        <f t="shared" si="144"/>
        <v>4.7718421333333358</v>
      </c>
      <c r="P200" s="105">
        <f t="shared" si="144"/>
        <v>5.1966263466666689</v>
      </c>
      <c r="Q200" s="105">
        <f t="shared" si="144"/>
        <v>5.6638889813333364</v>
      </c>
      <c r="R200" s="105">
        <f t="shared" si="144"/>
        <v>6.1778778794666707</v>
      </c>
      <c r="S200" s="105">
        <f t="shared" si="144"/>
        <v>6.743265667413338</v>
      </c>
    </row>
    <row r="201" spans="2:26" ht="12" customHeight="1">
      <c r="B201" s="102"/>
      <c r="C201" s="101" t="s">
        <v>146</v>
      </c>
      <c r="F201" s="121">
        <v>0.64</v>
      </c>
      <c r="G201" s="121">
        <v>3.718</v>
      </c>
      <c r="H201" s="121">
        <v>1.2490000000000001</v>
      </c>
      <c r="I201" s="121">
        <v>1.87</v>
      </c>
      <c r="J201" s="105">
        <f t="shared" ref="J201:S201" si="145">J206</f>
        <v>2.9920000000000004</v>
      </c>
      <c r="K201" s="105">
        <f t="shared" si="145"/>
        <v>3.2912000000000008</v>
      </c>
      <c r="L201" s="105">
        <f t="shared" si="145"/>
        <v>3.6203200000000013</v>
      </c>
      <c r="M201" s="105">
        <f t="shared" si="145"/>
        <v>3.9823520000000019</v>
      </c>
      <c r="N201" s="105">
        <f t="shared" si="145"/>
        <v>4.3805872000000026</v>
      </c>
      <c r="O201" s="105">
        <f t="shared" si="145"/>
        <v>4.8186459200000034</v>
      </c>
      <c r="P201" s="105">
        <f t="shared" si="145"/>
        <v>5.3005105120000042</v>
      </c>
      <c r="Q201" s="105">
        <f t="shared" si="145"/>
        <v>5.8305615632000052</v>
      </c>
      <c r="R201" s="105">
        <f t="shared" si="145"/>
        <v>6.4136177195200066</v>
      </c>
      <c r="S201" s="105">
        <f t="shared" si="145"/>
        <v>7.0549794914720074</v>
      </c>
      <c r="U201" s="121"/>
      <c r="V201" s="121"/>
    </row>
    <row r="202" spans="2:26" ht="12" customHeight="1">
      <c r="B202" s="102"/>
      <c r="C202" s="101" t="s">
        <v>125</v>
      </c>
      <c r="F202" s="121">
        <v>-0.182</v>
      </c>
      <c r="G202" s="121">
        <v>-0.63100000000000001</v>
      </c>
      <c r="H202" s="121">
        <v>-1.45</v>
      </c>
      <c r="I202" s="121">
        <v>-1.915</v>
      </c>
      <c r="J202" s="105">
        <f t="shared" ref="J202:S202" si="146">-J225</f>
        <v>-2.0370000000000004</v>
      </c>
      <c r="K202" s="105">
        <f t="shared" si="146"/>
        <v>-2.7177333333333338</v>
      </c>
      <c r="L202" s="105">
        <f t="shared" si="146"/>
        <v>-3.3011733333333337</v>
      </c>
      <c r="M202" s="105">
        <f t="shared" si="146"/>
        <v>-3.6312906666666676</v>
      </c>
      <c r="N202" s="105">
        <f t="shared" si="146"/>
        <v>-3.9944197333333351</v>
      </c>
      <c r="O202" s="105">
        <f t="shared" si="146"/>
        <v>-4.3938617066666694</v>
      </c>
      <c r="P202" s="105">
        <f t="shared" si="146"/>
        <v>-4.8332478773333367</v>
      </c>
      <c r="Q202" s="105">
        <f t="shared" si="146"/>
        <v>-5.3165726650666709</v>
      </c>
      <c r="R202" s="105">
        <f t="shared" si="146"/>
        <v>-5.8482299315733393</v>
      </c>
      <c r="S202" s="105">
        <f t="shared" si="146"/>
        <v>-6.4330529247306742</v>
      </c>
      <c r="U202" s="121"/>
      <c r="V202" s="121"/>
    </row>
    <row r="203" spans="2:26" ht="12" customHeight="1">
      <c r="B203" s="102"/>
      <c r="C203" s="101" t="s">
        <v>126</v>
      </c>
      <c r="F203" s="68">
        <v>0</v>
      </c>
      <c r="G203" s="68">
        <v>-0.23200000000000001</v>
      </c>
      <c r="H203" s="68">
        <v>-3.5000000000000003E-2</v>
      </c>
      <c r="I203" s="68">
        <v>-0.84499999999999997</v>
      </c>
      <c r="J203" s="70">
        <v>0</v>
      </c>
      <c r="K203" s="70">
        <v>0</v>
      </c>
      <c r="L203" s="70">
        <v>0</v>
      </c>
      <c r="M203" s="70">
        <v>0</v>
      </c>
      <c r="N203" s="70">
        <v>0</v>
      </c>
      <c r="O203" s="70">
        <v>0</v>
      </c>
      <c r="P203" s="70">
        <v>0</v>
      </c>
      <c r="Q203" s="70">
        <v>0</v>
      </c>
      <c r="R203" s="70">
        <v>0</v>
      </c>
      <c r="S203" s="70">
        <v>0</v>
      </c>
      <c r="U203" s="68"/>
      <c r="V203" s="68"/>
      <c r="W203" s="70"/>
      <c r="X203" s="70"/>
      <c r="Y203" s="70"/>
      <c r="Z203" s="70"/>
    </row>
    <row r="204" spans="2:26" ht="12" customHeight="1">
      <c r="B204" s="102"/>
      <c r="C204" s="101" t="s">
        <v>127</v>
      </c>
      <c r="F204" s="105">
        <f>F200+F201+F202+F203</f>
        <v>0.45800000000000002</v>
      </c>
      <c r="G204" s="105">
        <f>G200+G201+G202+G203</f>
        <v>3.3129999999999997</v>
      </c>
      <c r="H204" s="105">
        <f>H200+H201+H202+H203</f>
        <v>3.0769999999999991</v>
      </c>
      <c r="I204" s="105">
        <f t="shared" ref="I204:S204" si="147">I200+I201+I202+I203</f>
        <v>2.1869999999999994</v>
      </c>
      <c r="J204" s="105">
        <f t="shared" si="147"/>
        <v>3.1419999999999999</v>
      </c>
      <c r="K204" s="105">
        <f t="shared" si="147"/>
        <v>3.7154666666666674</v>
      </c>
      <c r="L204" s="105">
        <f t="shared" si="147"/>
        <v>4.0346133333333354</v>
      </c>
      <c r="M204" s="105">
        <f t="shared" si="147"/>
        <v>4.3856746666666693</v>
      </c>
      <c r="N204" s="105">
        <f t="shared" si="147"/>
        <v>4.7718421333333358</v>
      </c>
      <c r="O204" s="105">
        <f t="shared" si="147"/>
        <v>5.1966263466666689</v>
      </c>
      <c r="P204" s="105">
        <f t="shared" si="147"/>
        <v>5.6638889813333364</v>
      </c>
      <c r="Q204" s="105">
        <f t="shared" si="147"/>
        <v>6.1778778794666707</v>
      </c>
      <c r="R204" s="105">
        <f t="shared" si="147"/>
        <v>6.743265667413338</v>
      </c>
      <c r="S204" s="105">
        <f t="shared" si="147"/>
        <v>7.3651922341546712</v>
      </c>
    </row>
    <row r="205" spans="2:26" ht="12" customHeight="1">
      <c r="B205" s="102"/>
      <c r="C205" s="101"/>
      <c r="G205" s="62"/>
      <c r="H205" s="62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U205" s="62"/>
      <c r="V205" s="62"/>
      <c r="W205" s="87"/>
      <c r="X205" s="87"/>
      <c r="Y205" s="87"/>
      <c r="Z205" s="87"/>
    </row>
    <row r="206" spans="2:26" ht="12" customHeight="1">
      <c r="B206" s="37" t="s">
        <v>146</v>
      </c>
      <c r="C206" s="101"/>
      <c r="F206" s="125">
        <f>F201</f>
        <v>0.64</v>
      </c>
      <c r="G206" s="125">
        <f t="shared" ref="G206:I206" si="148">G201</f>
        <v>3.718</v>
      </c>
      <c r="H206" s="125">
        <f t="shared" si="148"/>
        <v>1.2490000000000001</v>
      </c>
      <c r="I206" s="125">
        <f t="shared" si="148"/>
        <v>1.87</v>
      </c>
      <c r="J206" s="105">
        <f t="shared" ref="J206:S206" si="149">I206*(1+J207)</f>
        <v>2.9920000000000004</v>
      </c>
      <c r="K206" s="105">
        <f t="shared" si="149"/>
        <v>3.2912000000000008</v>
      </c>
      <c r="L206" s="105">
        <f t="shared" si="149"/>
        <v>3.6203200000000013</v>
      </c>
      <c r="M206" s="105">
        <f t="shared" si="149"/>
        <v>3.9823520000000019</v>
      </c>
      <c r="N206" s="105">
        <f t="shared" si="149"/>
        <v>4.3805872000000026</v>
      </c>
      <c r="O206" s="105">
        <f t="shared" si="149"/>
        <v>4.8186459200000034</v>
      </c>
      <c r="P206" s="105">
        <f t="shared" si="149"/>
        <v>5.3005105120000042</v>
      </c>
      <c r="Q206" s="105">
        <f t="shared" si="149"/>
        <v>5.8305615632000052</v>
      </c>
      <c r="R206" s="105">
        <f t="shared" si="149"/>
        <v>6.4136177195200066</v>
      </c>
      <c r="S206" s="105">
        <f t="shared" si="149"/>
        <v>7.0549794914720074</v>
      </c>
      <c r="U206" s="125"/>
      <c r="V206" s="125"/>
    </row>
    <row r="207" spans="2:26" ht="12" customHeight="1">
      <c r="C207" s="101" t="s">
        <v>28</v>
      </c>
      <c r="G207" s="62">
        <f>G206/F206-1</f>
        <v>4.8093750000000002</v>
      </c>
      <c r="H207" s="62">
        <f>H206/G206-1</f>
        <v>-0.66406670252824096</v>
      </c>
      <c r="I207" s="62">
        <f>I206/H206-1</f>
        <v>0.4971977582065652</v>
      </c>
      <c r="J207" s="87">
        <v>0.6</v>
      </c>
      <c r="K207" s="87">
        <v>0.1</v>
      </c>
      <c r="L207" s="87">
        <v>0.1</v>
      </c>
      <c r="M207" s="87">
        <v>0.1</v>
      </c>
      <c r="N207" s="87">
        <v>0.1</v>
      </c>
      <c r="O207" s="87">
        <v>0.1</v>
      </c>
      <c r="P207" s="87">
        <v>0.1</v>
      </c>
      <c r="Q207" s="87">
        <v>0.1</v>
      </c>
      <c r="R207" s="87">
        <v>0.1</v>
      </c>
      <c r="S207" s="87">
        <v>0.1</v>
      </c>
      <c r="U207" s="62"/>
      <c r="V207" s="62"/>
      <c r="W207" s="87"/>
      <c r="X207" s="87"/>
      <c r="Y207" s="87"/>
      <c r="Z207" s="87"/>
    </row>
    <row r="208" spans="2:26" ht="12" customHeight="1">
      <c r="C208" s="101" t="s">
        <v>129</v>
      </c>
      <c r="F208" s="114">
        <v>3</v>
      </c>
      <c r="G208" s="114">
        <v>3</v>
      </c>
      <c r="H208" s="114">
        <v>3</v>
      </c>
      <c r="I208" s="114">
        <v>3</v>
      </c>
      <c r="J208" s="114">
        <v>3</v>
      </c>
      <c r="K208" s="114">
        <v>3</v>
      </c>
      <c r="L208" s="114">
        <v>3</v>
      </c>
      <c r="M208" s="114">
        <v>3</v>
      </c>
      <c r="N208" s="114">
        <v>3</v>
      </c>
      <c r="O208" s="114">
        <v>3</v>
      </c>
      <c r="P208" s="114">
        <v>3</v>
      </c>
      <c r="Q208" s="114">
        <v>3</v>
      </c>
      <c r="R208" s="114">
        <v>3</v>
      </c>
      <c r="S208" s="114">
        <v>3</v>
      </c>
      <c r="U208" s="114"/>
      <c r="V208" s="114"/>
      <c r="W208" s="114"/>
      <c r="X208" s="114"/>
      <c r="Y208" s="114"/>
      <c r="Z208" s="114"/>
    </row>
    <row r="209" spans="2:26" ht="12" customHeight="1">
      <c r="B209" s="102"/>
      <c r="C209" s="101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U209" s="62"/>
      <c r="V209" s="62"/>
      <c r="W209" s="62"/>
      <c r="X209" s="62"/>
      <c r="Y209" s="62"/>
      <c r="Z209" s="62"/>
    </row>
    <row r="210" spans="2:26" ht="12" customHeight="1">
      <c r="B210" s="37" t="s">
        <v>130</v>
      </c>
      <c r="C210" s="101"/>
      <c r="G210" s="62"/>
      <c r="H210" s="62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U210" s="62"/>
      <c r="V210" s="62"/>
      <c r="W210" s="87"/>
      <c r="X210" s="87"/>
      <c r="Y210" s="87"/>
      <c r="Z210" s="87"/>
    </row>
    <row r="211" spans="2:26" ht="12" customHeight="1">
      <c r="B211" s="105"/>
      <c r="C211" s="122" t="s">
        <v>131</v>
      </c>
      <c r="E211" s="123">
        <v>2022</v>
      </c>
      <c r="F211" s="42">
        <f t="shared" ref="F211:S224" si="150">IF(AND(F$148&gt;=$E211,F$148&lt;$E211+_xlfn.XLOOKUP($E211,$F$148:$S$148,$F$208:$S$208)),_xlfn.XLOOKUP($E211,$F$148:$S$148,$F$206:$S$206)/_xlfn.XLOOKUP($E211,$F$148:$S$148,$F$208:$S$208),0)</f>
        <v>0.21333333333333335</v>
      </c>
      <c r="G211" s="42">
        <f t="shared" si="150"/>
        <v>0.21333333333333335</v>
      </c>
      <c r="H211" s="42">
        <f t="shared" si="150"/>
        <v>0.21333333333333335</v>
      </c>
      <c r="I211" s="42">
        <f t="shared" si="150"/>
        <v>0</v>
      </c>
      <c r="J211" s="42">
        <f t="shared" si="150"/>
        <v>0</v>
      </c>
      <c r="K211" s="42">
        <f t="shared" si="150"/>
        <v>0</v>
      </c>
      <c r="L211" s="42">
        <f t="shared" si="150"/>
        <v>0</v>
      </c>
      <c r="M211" s="42">
        <f t="shared" si="150"/>
        <v>0</v>
      </c>
      <c r="N211" s="42">
        <f t="shared" si="150"/>
        <v>0</v>
      </c>
      <c r="O211" s="42">
        <f t="shared" si="150"/>
        <v>0</v>
      </c>
      <c r="P211" s="42">
        <f t="shared" si="150"/>
        <v>0</v>
      </c>
      <c r="Q211" s="42">
        <f t="shared" si="150"/>
        <v>0</v>
      </c>
      <c r="R211" s="42">
        <f t="shared" si="150"/>
        <v>0</v>
      </c>
      <c r="S211" s="42">
        <f t="shared" si="150"/>
        <v>0</v>
      </c>
      <c r="U211" s="42"/>
      <c r="V211" s="42"/>
      <c r="W211" s="42"/>
      <c r="X211" s="42"/>
      <c r="Y211" s="42"/>
      <c r="Z211" s="42"/>
    </row>
    <row r="212" spans="2:26" ht="12" customHeight="1">
      <c r="C212" s="122" t="s">
        <v>132</v>
      </c>
      <c r="E212" s="123">
        <f>E211+1</f>
        <v>2023</v>
      </c>
      <c r="F212" s="42">
        <f t="shared" si="150"/>
        <v>0</v>
      </c>
      <c r="G212" s="42">
        <f t="shared" si="150"/>
        <v>1.2393333333333334</v>
      </c>
      <c r="H212" s="42">
        <f t="shared" si="150"/>
        <v>1.2393333333333334</v>
      </c>
      <c r="I212" s="42">
        <f t="shared" si="150"/>
        <v>1.2393333333333334</v>
      </c>
      <c r="J212" s="42">
        <f t="shared" si="150"/>
        <v>0</v>
      </c>
      <c r="K212" s="42">
        <f t="shared" si="150"/>
        <v>0</v>
      </c>
      <c r="L212" s="42">
        <f t="shared" si="150"/>
        <v>0</v>
      </c>
      <c r="M212" s="42">
        <f t="shared" si="150"/>
        <v>0</v>
      </c>
      <c r="N212" s="42">
        <f t="shared" si="150"/>
        <v>0</v>
      </c>
      <c r="O212" s="42">
        <f t="shared" si="150"/>
        <v>0</v>
      </c>
      <c r="P212" s="42">
        <f t="shared" si="150"/>
        <v>0</v>
      </c>
      <c r="Q212" s="42">
        <f t="shared" si="150"/>
        <v>0</v>
      </c>
      <c r="R212" s="42">
        <f t="shared" si="150"/>
        <v>0</v>
      </c>
      <c r="S212" s="42">
        <f t="shared" si="150"/>
        <v>0</v>
      </c>
      <c r="U212" s="42"/>
      <c r="V212" s="42"/>
      <c r="W212" s="42"/>
      <c r="X212" s="42"/>
      <c r="Y212" s="42"/>
      <c r="Z212" s="42"/>
    </row>
    <row r="213" spans="2:26" ht="12" customHeight="1">
      <c r="C213" s="122" t="s">
        <v>133</v>
      </c>
      <c r="E213" s="123">
        <f t="shared" ref="E213:E224" si="151">E212+1</f>
        <v>2024</v>
      </c>
      <c r="F213" s="42">
        <f t="shared" si="150"/>
        <v>0</v>
      </c>
      <c r="G213" s="42">
        <f t="shared" si="150"/>
        <v>0</v>
      </c>
      <c r="H213" s="42">
        <f t="shared" si="150"/>
        <v>0.41633333333333339</v>
      </c>
      <c r="I213" s="42">
        <f t="shared" si="150"/>
        <v>0.41633333333333339</v>
      </c>
      <c r="J213" s="42">
        <f t="shared" si="150"/>
        <v>0.41633333333333339</v>
      </c>
      <c r="K213" s="42">
        <f t="shared" si="150"/>
        <v>0</v>
      </c>
      <c r="L213" s="42">
        <f t="shared" si="150"/>
        <v>0</v>
      </c>
      <c r="M213" s="42">
        <f t="shared" si="150"/>
        <v>0</v>
      </c>
      <c r="N213" s="42">
        <f t="shared" si="150"/>
        <v>0</v>
      </c>
      <c r="O213" s="42">
        <f t="shared" si="150"/>
        <v>0</v>
      </c>
      <c r="P213" s="42">
        <f t="shared" si="150"/>
        <v>0</v>
      </c>
      <c r="Q213" s="42">
        <f t="shared" si="150"/>
        <v>0</v>
      </c>
      <c r="R213" s="42">
        <f t="shared" si="150"/>
        <v>0</v>
      </c>
      <c r="S213" s="42">
        <f t="shared" si="150"/>
        <v>0</v>
      </c>
      <c r="U213" s="42"/>
      <c r="V213" s="42"/>
      <c r="W213" s="42"/>
      <c r="X213" s="42"/>
      <c r="Y213" s="42"/>
      <c r="Z213" s="42"/>
    </row>
    <row r="214" spans="2:26" ht="12" customHeight="1">
      <c r="C214" s="122" t="s">
        <v>134</v>
      </c>
      <c r="E214" s="123">
        <f t="shared" si="151"/>
        <v>2025</v>
      </c>
      <c r="F214" s="42">
        <f t="shared" si="150"/>
        <v>0</v>
      </c>
      <c r="G214" s="42">
        <f t="shared" si="150"/>
        <v>0</v>
      </c>
      <c r="H214" s="42">
        <f t="shared" si="150"/>
        <v>0</v>
      </c>
      <c r="I214" s="42">
        <f t="shared" si="150"/>
        <v>0.62333333333333341</v>
      </c>
      <c r="J214" s="42">
        <f t="shared" si="150"/>
        <v>0.62333333333333341</v>
      </c>
      <c r="K214" s="42">
        <f t="shared" si="150"/>
        <v>0.62333333333333341</v>
      </c>
      <c r="L214" s="42">
        <f t="shared" si="150"/>
        <v>0</v>
      </c>
      <c r="M214" s="42">
        <f t="shared" si="150"/>
        <v>0</v>
      </c>
      <c r="N214" s="42">
        <f t="shared" si="150"/>
        <v>0</v>
      </c>
      <c r="O214" s="42">
        <f t="shared" si="150"/>
        <v>0</v>
      </c>
      <c r="P214" s="42">
        <f t="shared" si="150"/>
        <v>0</v>
      </c>
      <c r="Q214" s="42">
        <f t="shared" si="150"/>
        <v>0</v>
      </c>
      <c r="R214" s="42">
        <f t="shared" si="150"/>
        <v>0</v>
      </c>
      <c r="S214" s="42">
        <f t="shared" si="150"/>
        <v>0</v>
      </c>
      <c r="U214" s="42"/>
      <c r="V214" s="42"/>
      <c r="W214" s="42"/>
      <c r="X214" s="42"/>
      <c r="Y214" s="42"/>
      <c r="Z214" s="42"/>
    </row>
    <row r="215" spans="2:26" ht="12" customHeight="1">
      <c r="C215" s="122" t="s">
        <v>135</v>
      </c>
      <c r="E215" s="123">
        <f t="shared" si="151"/>
        <v>2026</v>
      </c>
      <c r="F215" s="42">
        <f t="shared" si="150"/>
        <v>0</v>
      </c>
      <c r="G215" s="42">
        <f t="shared" si="150"/>
        <v>0</v>
      </c>
      <c r="H215" s="42">
        <f t="shared" si="150"/>
        <v>0</v>
      </c>
      <c r="I215" s="42">
        <f t="shared" si="150"/>
        <v>0</v>
      </c>
      <c r="J215" s="42">
        <f t="shared" si="150"/>
        <v>0.99733333333333352</v>
      </c>
      <c r="K215" s="42">
        <f t="shared" si="150"/>
        <v>0.99733333333333352</v>
      </c>
      <c r="L215" s="42">
        <f t="shared" si="150"/>
        <v>0.99733333333333352</v>
      </c>
      <c r="M215" s="42">
        <f t="shared" si="150"/>
        <v>0</v>
      </c>
      <c r="N215" s="42">
        <f t="shared" si="150"/>
        <v>0</v>
      </c>
      <c r="O215" s="42">
        <f t="shared" si="150"/>
        <v>0</v>
      </c>
      <c r="P215" s="42">
        <f t="shared" si="150"/>
        <v>0</v>
      </c>
      <c r="Q215" s="42">
        <f t="shared" si="150"/>
        <v>0</v>
      </c>
      <c r="R215" s="42">
        <f t="shared" si="150"/>
        <v>0</v>
      </c>
      <c r="S215" s="42">
        <f t="shared" si="150"/>
        <v>0</v>
      </c>
      <c r="U215" s="42"/>
      <c r="V215" s="42"/>
      <c r="W215" s="42"/>
      <c r="X215" s="42"/>
      <c r="Y215" s="42"/>
      <c r="Z215" s="42"/>
    </row>
    <row r="216" spans="2:26" ht="12" customHeight="1">
      <c r="C216" s="122" t="s">
        <v>136</v>
      </c>
      <c r="E216" s="123">
        <f t="shared" si="151"/>
        <v>2027</v>
      </c>
      <c r="F216" s="42">
        <f t="shared" si="150"/>
        <v>0</v>
      </c>
      <c r="G216" s="42">
        <f t="shared" si="150"/>
        <v>0</v>
      </c>
      <c r="H216" s="42">
        <f t="shared" si="150"/>
        <v>0</v>
      </c>
      <c r="I216" s="42">
        <f t="shared" si="150"/>
        <v>0</v>
      </c>
      <c r="J216" s="42">
        <f t="shared" si="150"/>
        <v>0</v>
      </c>
      <c r="K216" s="42">
        <f t="shared" si="150"/>
        <v>1.0970666666666669</v>
      </c>
      <c r="L216" s="42">
        <f t="shared" si="150"/>
        <v>1.0970666666666669</v>
      </c>
      <c r="M216" s="42">
        <f t="shared" si="150"/>
        <v>1.0970666666666669</v>
      </c>
      <c r="N216" s="42">
        <f t="shared" si="150"/>
        <v>0</v>
      </c>
      <c r="O216" s="42">
        <f t="shared" si="150"/>
        <v>0</v>
      </c>
      <c r="P216" s="42">
        <f t="shared" si="150"/>
        <v>0</v>
      </c>
      <c r="Q216" s="42">
        <f t="shared" si="150"/>
        <v>0</v>
      </c>
      <c r="R216" s="42">
        <f t="shared" si="150"/>
        <v>0</v>
      </c>
      <c r="S216" s="42">
        <f t="shared" si="150"/>
        <v>0</v>
      </c>
      <c r="U216" s="42"/>
      <c r="V216" s="42"/>
      <c r="W216" s="42"/>
      <c r="X216" s="42"/>
      <c r="Y216" s="42"/>
      <c r="Z216" s="42"/>
    </row>
    <row r="217" spans="2:26" ht="12" customHeight="1">
      <c r="C217" s="122" t="s">
        <v>137</v>
      </c>
      <c r="E217" s="123">
        <f t="shared" si="151"/>
        <v>2028</v>
      </c>
      <c r="F217" s="42">
        <f t="shared" si="150"/>
        <v>0</v>
      </c>
      <c r="G217" s="42">
        <f t="shared" si="150"/>
        <v>0</v>
      </c>
      <c r="H217" s="42">
        <f t="shared" si="150"/>
        <v>0</v>
      </c>
      <c r="I217" s="42">
        <f t="shared" si="150"/>
        <v>0</v>
      </c>
      <c r="J217" s="42">
        <f t="shared" si="150"/>
        <v>0</v>
      </c>
      <c r="K217" s="42">
        <f t="shared" si="150"/>
        <v>0</v>
      </c>
      <c r="L217" s="42">
        <f t="shared" si="150"/>
        <v>1.2067733333333337</v>
      </c>
      <c r="M217" s="42">
        <f t="shared" si="150"/>
        <v>1.2067733333333337</v>
      </c>
      <c r="N217" s="42">
        <f t="shared" si="150"/>
        <v>1.2067733333333337</v>
      </c>
      <c r="O217" s="42">
        <f t="shared" si="150"/>
        <v>0</v>
      </c>
      <c r="P217" s="42">
        <f t="shared" si="150"/>
        <v>0</v>
      </c>
      <c r="Q217" s="42">
        <f t="shared" si="150"/>
        <v>0</v>
      </c>
      <c r="R217" s="42">
        <f t="shared" si="150"/>
        <v>0</v>
      </c>
      <c r="S217" s="42">
        <f t="shared" si="150"/>
        <v>0</v>
      </c>
      <c r="U217" s="42"/>
      <c r="V217" s="42"/>
      <c r="W217" s="42"/>
      <c r="X217" s="42"/>
      <c r="Y217" s="42"/>
      <c r="Z217" s="42"/>
    </row>
    <row r="218" spans="2:26" ht="12" customHeight="1">
      <c r="C218" s="122" t="s">
        <v>138</v>
      </c>
      <c r="E218" s="123">
        <f t="shared" si="151"/>
        <v>2029</v>
      </c>
      <c r="F218" s="42">
        <f t="shared" si="150"/>
        <v>0</v>
      </c>
      <c r="G218" s="42">
        <f t="shared" si="150"/>
        <v>0</v>
      </c>
      <c r="H218" s="42">
        <f t="shared" si="150"/>
        <v>0</v>
      </c>
      <c r="I218" s="42">
        <f t="shared" si="150"/>
        <v>0</v>
      </c>
      <c r="J218" s="42">
        <f t="shared" si="150"/>
        <v>0</v>
      </c>
      <c r="K218" s="42">
        <f t="shared" si="150"/>
        <v>0</v>
      </c>
      <c r="L218" s="42">
        <f t="shared" si="150"/>
        <v>0</v>
      </c>
      <c r="M218" s="42">
        <f t="shared" si="150"/>
        <v>1.3274506666666672</v>
      </c>
      <c r="N218" s="42">
        <f t="shared" si="150"/>
        <v>1.3274506666666672</v>
      </c>
      <c r="O218" s="42">
        <f t="shared" si="150"/>
        <v>1.3274506666666672</v>
      </c>
      <c r="P218" s="42">
        <f t="shared" si="150"/>
        <v>0</v>
      </c>
      <c r="Q218" s="42">
        <f t="shared" si="150"/>
        <v>0</v>
      </c>
      <c r="R218" s="42">
        <f t="shared" si="150"/>
        <v>0</v>
      </c>
      <c r="S218" s="42">
        <f t="shared" si="150"/>
        <v>0</v>
      </c>
      <c r="U218" s="42"/>
      <c r="V218" s="42"/>
      <c r="W218" s="42"/>
      <c r="X218" s="42"/>
      <c r="Y218" s="42"/>
      <c r="Z218" s="42"/>
    </row>
    <row r="219" spans="2:26" ht="12" customHeight="1">
      <c r="C219" s="122" t="s">
        <v>139</v>
      </c>
      <c r="E219" s="123">
        <f t="shared" si="151"/>
        <v>2030</v>
      </c>
      <c r="F219" s="42">
        <f t="shared" si="150"/>
        <v>0</v>
      </c>
      <c r="G219" s="42">
        <f t="shared" si="150"/>
        <v>0</v>
      </c>
      <c r="H219" s="42">
        <f t="shared" si="150"/>
        <v>0</v>
      </c>
      <c r="I219" s="42">
        <f t="shared" si="150"/>
        <v>0</v>
      </c>
      <c r="J219" s="42">
        <f t="shared" si="150"/>
        <v>0</v>
      </c>
      <c r="K219" s="42">
        <f t="shared" si="150"/>
        <v>0</v>
      </c>
      <c r="L219" s="42">
        <f t="shared" si="150"/>
        <v>0</v>
      </c>
      <c r="M219" s="42">
        <f t="shared" si="150"/>
        <v>0</v>
      </c>
      <c r="N219" s="42">
        <f t="shared" si="150"/>
        <v>1.4601957333333342</v>
      </c>
      <c r="O219" s="42">
        <f t="shared" si="150"/>
        <v>1.4601957333333342</v>
      </c>
      <c r="P219" s="42">
        <f t="shared" si="150"/>
        <v>1.4601957333333342</v>
      </c>
      <c r="Q219" s="42">
        <f t="shared" si="150"/>
        <v>0</v>
      </c>
      <c r="R219" s="42">
        <f t="shared" si="150"/>
        <v>0</v>
      </c>
      <c r="S219" s="42">
        <f t="shared" si="150"/>
        <v>0</v>
      </c>
      <c r="U219" s="42"/>
      <c r="V219" s="42"/>
      <c r="W219" s="42"/>
      <c r="X219" s="42"/>
      <c r="Y219" s="42"/>
      <c r="Z219" s="42"/>
    </row>
    <row r="220" spans="2:26" ht="12" customHeight="1">
      <c r="C220" s="122" t="s">
        <v>140</v>
      </c>
      <c r="E220" s="123">
        <f t="shared" si="151"/>
        <v>2031</v>
      </c>
      <c r="F220" s="42">
        <f t="shared" si="150"/>
        <v>0</v>
      </c>
      <c r="G220" s="42">
        <f t="shared" si="150"/>
        <v>0</v>
      </c>
      <c r="H220" s="42">
        <f t="shared" si="150"/>
        <v>0</v>
      </c>
      <c r="I220" s="42">
        <f t="shared" si="150"/>
        <v>0</v>
      </c>
      <c r="J220" s="42">
        <f t="shared" si="150"/>
        <v>0</v>
      </c>
      <c r="K220" s="42">
        <f t="shared" si="150"/>
        <v>0</v>
      </c>
      <c r="L220" s="42">
        <f t="shared" si="150"/>
        <v>0</v>
      </c>
      <c r="M220" s="42">
        <f t="shared" si="150"/>
        <v>0</v>
      </c>
      <c r="N220" s="42">
        <f t="shared" si="150"/>
        <v>0</v>
      </c>
      <c r="O220" s="42">
        <f t="shared" si="150"/>
        <v>1.6062153066666678</v>
      </c>
      <c r="P220" s="42">
        <f t="shared" si="150"/>
        <v>1.6062153066666678</v>
      </c>
      <c r="Q220" s="42">
        <f t="shared" si="150"/>
        <v>1.6062153066666678</v>
      </c>
      <c r="R220" s="42">
        <f t="shared" si="150"/>
        <v>0</v>
      </c>
      <c r="S220" s="42">
        <f t="shared" si="150"/>
        <v>0</v>
      </c>
      <c r="U220" s="42"/>
      <c r="V220" s="42"/>
      <c r="W220" s="42"/>
      <c r="X220" s="42"/>
      <c r="Y220" s="42"/>
      <c r="Z220" s="42"/>
    </row>
    <row r="221" spans="2:26" ht="12" customHeight="1">
      <c r="C221" s="122" t="s">
        <v>141</v>
      </c>
      <c r="E221" s="123">
        <f t="shared" si="151"/>
        <v>2032</v>
      </c>
      <c r="F221" s="42">
        <f t="shared" si="150"/>
        <v>0</v>
      </c>
      <c r="G221" s="42">
        <f t="shared" si="150"/>
        <v>0</v>
      </c>
      <c r="H221" s="42">
        <f t="shared" si="150"/>
        <v>0</v>
      </c>
      <c r="I221" s="42">
        <f t="shared" si="150"/>
        <v>0</v>
      </c>
      <c r="J221" s="42">
        <f t="shared" si="150"/>
        <v>0</v>
      </c>
      <c r="K221" s="42">
        <f t="shared" si="150"/>
        <v>0</v>
      </c>
      <c r="L221" s="42">
        <f t="shared" si="150"/>
        <v>0</v>
      </c>
      <c r="M221" s="42">
        <f t="shared" si="150"/>
        <v>0</v>
      </c>
      <c r="N221" s="42">
        <f t="shared" si="150"/>
        <v>0</v>
      </c>
      <c r="O221" s="42">
        <f t="shared" si="150"/>
        <v>0</v>
      </c>
      <c r="P221" s="42">
        <f t="shared" si="150"/>
        <v>1.7668368373333347</v>
      </c>
      <c r="Q221" s="42">
        <f t="shared" si="150"/>
        <v>1.7668368373333347</v>
      </c>
      <c r="R221" s="42">
        <f t="shared" si="150"/>
        <v>1.7668368373333347</v>
      </c>
      <c r="S221" s="42">
        <f t="shared" si="150"/>
        <v>0</v>
      </c>
      <c r="U221" s="42"/>
      <c r="V221" s="42"/>
      <c r="W221" s="42"/>
      <c r="X221" s="42"/>
      <c r="Y221" s="42"/>
      <c r="Z221" s="42"/>
    </row>
    <row r="222" spans="2:26" ht="12" customHeight="1">
      <c r="C222" s="122" t="s">
        <v>142</v>
      </c>
      <c r="E222" s="123">
        <f t="shared" si="151"/>
        <v>2033</v>
      </c>
      <c r="F222" s="42">
        <f t="shared" si="150"/>
        <v>0</v>
      </c>
      <c r="G222" s="42">
        <f t="shared" si="150"/>
        <v>0</v>
      </c>
      <c r="H222" s="42">
        <f t="shared" si="150"/>
        <v>0</v>
      </c>
      <c r="I222" s="42">
        <f t="shared" si="150"/>
        <v>0</v>
      </c>
      <c r="J222" s="42">
        <f t="shared" si="150"/>
        <v>0</v>
      </c>
      <c r="K222" s="42">
        <f t="shared" si="150"/>
        <v>0</v>
      </c>
      <c r="L222" s="42">
        <f t="shared" si="150"/>
        <v>0</v>
      </c>
      <c r="M222" s="42">
        <f t="shared" si="150"/>
        <v>0</v>
      </c>
      <c r="N222" s="42">
        <f t="shared" si="150"/>
        <v>0</v>
      </c>
      <c r="O222" s="42">
        <f t="shared" si="150"/>
        <v>0</v>
      </c>
      <c r="P222" s="42">
        <f t="shared" si="150"/>
        <v>0</v>
      </c>
      <c r="Q222" s="42">
        <f t="shared" si="150"/>
        <v>1.9435205210666684</v>
      </c>
      <c r="R222" s="42">
        <f t="shared" si="150"/>
        <v>1.9435205210666684</v>
      </c>
      <c r="S222" s="42">
        <f t="shared" si="150"/>
        <v>1.9435205210666684</v>
      </c>
      <c r="U222" s="42"/>
      <c r="V222" s="42"/>
      <c r="W222" s="42"/>
      <c r="X222" s="42"/>
      <c r="Y222" s="42"/>
      <c r="Z222" s="42"/>
    </row>
    <row r="223" spans="2:26" ht="12" customHeight="1">
      <c r="C223" s="122" t="s">
        <v>143</v>
      </c>
      <c r="E223" s="123">
        <f t="shared" si="151"/>
        <v>2034</v>
      </c>
      <c r="F223" s="42">
        <f t="shared" si="150"/>
        <v>0</v>
      </c>
      <c r="G223" s="42">
        <f t="shared" si="150"/>
        <v>0</v>
      </c>
      <c r="H223" s="42">
        <f t="shared" si="150"/>
        <v>0</v>
      </c>
      <c r="I223" s="42">
        <f t="shared" si="150"/>
        <v>0</v>
      </c>
      <c r="J223" s="42">
        <f t="shared" si="150"/>
        <v>0</v>
      </c>
      <c r="K223" s="42">
        <f t="shared" si="150"/>
        <v>0</v>
      </c>
      <c r="L223" s="42">
        <f t="shared" si="150"/>
        <v>0</v>
      </c>
      <c r="M223" s="42">
        <f t="shared" si="150"/>
        <v>0</v>
      </c>
      <c r="N223" s="42">
        <f t="shared" si="150"/>
        <v>0</v>
      </c>
      <c r="O223" s="42">
        <f t="shared" si="150"/>
        <v>0</v>
      </c>
      <c r="P223" s="42">
        <f t="shared" si="150"/>
        <v>0</v>
      </c>
      <c r="Q223" s="42">
        <f t="shared" si="150"/>
        <v>0</v>
      </c>
      <c r="R223" s="42">
        <f t="shared" si="150"/>
        <v>2.1378725731733357</v>
      </c>
      <c r="S223" s="42">
        <f t="shared" si="150"/>
        <v>2.1378725731733357</v>
      </c>
      <c r="U223" s="42"/>
      <c r="V223" s="42"/>
      <c r="W223" s="42"/>
      <c r="X223" s="42"/>
      <c r="Y223" s="42"/>
      <c r="Z223" s="42"/>
    </row>
    <row r="224" spans="2:26" ht="12" customHeight="1">
      <c r="C224" s="122" t="s">
        <v>144</v>
      </c>
      <c r="E224" s="123">
        <f t="shared" si="151"/>
        <v>2035</v>
      </c>
      <c r="F224" s="42">
        <f t="shared" si="150"/>
        <v>0</v>
      </c>
      <c r="G224" s="42">
        <f t="shared" si="150"/>
        <v>0</v>
      </c>
      <c r="H224" s="42">
        <f t="shared" si="150"/>
        <v>0</v>
      </c>
      <c r="I224" s="42">
        <f t="shared" si="150"/>
        <v>0</v>
      </c>
      <c r="J224" s="42">
        <f t="shared" si="150"/>
        <v>0</v>
      </c>
      <c r="K224" s="42">
        <f t="shared" si="150"/>
        <v>0</v>
      </c>
      <c r="L224" s="42">
        <f t="shared" si="150"/>
        <v>0</v>
      </c>
      <c r="M224" s="42">
        <f t="shared" si="150"/>
        <v>0</v>
      </c>
      <c r="N224" s="42">
        <f t="shared" si="150"/>
        <v>0</v>
      </c>
      <c r="O224" s="42">
        <f t="shared" si="150"/>
        <v>0</v>
      </c>
      <c r="P224" s="42">
        <f t="shared" si="150"/>
        <v>0</v>
      </c>
      <c r="Q224" s="42">
        <f t="shared" si="150"/>
        <v>0</v>
      </c>
      <c r="R224" s="42">
        <f t="shared" si="150"/>
        <v>0</v>
      </c>
      <c r="S224" s="42">
        <f t="shared" si="150"/>
        <v>2.3516598304906693</v>
      </c>
      <c r="U224" s="42"/>
      <c r="V224" s="42"/>
      <c r="W224" s="42"/>
      <c r="X224" s="42"/>
      <c r="Y224" s="42"/>
      <c r="Z224" s="42"/>
    </row>
    <row r="225" spans="1:26" ht="12" customHeight="1">
      <c r="B225" s="41" t="s">
        <v>65</v>
      </c>
      <c r="C225" s="101"/>
      <c r="F225" s="124">
        <f>-F202</f>
        <v>0.182</v>
      </c>
      <c r="G225" s="124">
        <f>-G202</f>
        <v>0.63100000000000001</v>
      </c>
      <c r="H225" s="124">
        <f>-H202</f>
        <v>1.45</v>
      </c>
      <c r="I225" s="124">
        <f>-I202</f>
        <v>1.915</v>
      </c>
      <c r="J225" s="103">
        <f t="shared" ref="J225:S225" si="152">SUM(J211:J224)</f>
        <v>2.0370000000000004</v>
      </c>
      <c r="K225" s="103">
        <f t="shared" si="152"/>
        <v>2.7177333333333338</v>
      </c>
      <c r="L225" s="103">
        <f t="shared" si="152"/>
        <v>3.3011733333333337</v>
      </c>
      <c r="M225" s="103">
        <f t="shared" si="152"/>
        <v>3.6312906666666676</v>
      </c>
      <c r="N225" s="103">
        <f t="shared" si="152"/>
        <v>3.9944197333333351</v>
      </c>
      <c r="O225" s="103">
        <f t="shared" si="152"/>
        <v>4.3938617066666694</v>
      </c>
      <c r="P225" s="103">
        <f t="shared" si="152"/>
        <v>4.8332478773333367</v>
      </c>
      <c r="Q225" s="103">
        <f t="shared" si="152"/>
        <v>5.3165726650666709</v>
      </c>
      <c r="R225" s="103">
        <f t="shared" si="152"/>
        <v>5.8482299315733393</v>
      </c>
      <c r="S225" s="103">
        <f t="shared" si="152"/>
        <v>6.4330529247306742</v>
      </c>
      <c r="U225" s="124"/>
      <c r="V225" s="124"/>
      <c r="W225" s="103"/>
      <c r="X225" s="103"/>
      <c r="Y225" s="103"/>
      <c r="Z225" s="103"/>
    </row>
    <row r="226" spans="1:26" ht="12" customHeight="1">
      <c r="B226" s="41"/>
      <c r="C226" s="101" t="s">
        <v>147</v>
      </c>
      <c r="F226" s="62">
        <f t="shared" ref="F226:S226" si="153">F225/F206</f>
        <v>0.28437499999999999</v>
      </c>
      <c r="G226" s="62">
        <f t="shared" si="153"/>
        <v>0.16971490048413126</v>
      </c>
      <c r="H226" s="62">
        <f t="shared" si="153"/>
        <v>1.1609287429943953</v>
      </c>
      <c r="I226" s="62">
        <f t="shared" si="153"/>
        <v>1.0240641711229945</v>
      </c>
      <c r="J226" s="62">
        <f t="shared" si="153"/>
        <v>0.68081550802139035</v>
      </c>
      <c r="K226" s="62">
        <f t="shared" si="153"/>
        <v>0.82575757575757569</v>
      </c>
      <c r="L226" s="62">
        <f t="shared" si="153"/>
        <v>0.91184573002754798</v>
      </c>
      <c r="M226" s="62">
        <f t="shared" si="153"/>
        <v>0.91184573002754798</v>
      </c>
      <c r="N226" s="62">
        <f t="shared" si="153"/>
        <v>0.9118457300275481</v>
      </c>
      <c r="O226" s="62">
        <f t="shared" si="153"/>
        <v>0.9118457300275481</v>
      </c>
      <c r="P226" s="62">
        <f t="shared" si="153"/>
        <v>0.9118457300275481</v>
      </c>
      <c r="Q226" s="62">
        <f t="shared" si="153"/>
        <v>0.9118457300275481</v>
      </c>
      <c r="R226" s="62">
        <f t="shared" si="153"/>
        <v>0.91184573002754821</v>
      </c>
      <c r="S226" s="62">
        <f t="shared" si="153"/>
        <v>0.91184573002754832</v>
      </c>
      <c r="U226" s="62"/>
      <c r="V226" s="62"/>
      <c r="W226" s="62"/>
      <c r="X226" s="62"/>
      <c r="Y226" s="62"/>
      <c r="Z226" s="62"/>
    </row>
    <row r="227" spans="1:26" ht="12" customHeight="1">
      <c r="B227" s="41"/>
      <c r="C227" s="101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U227" s="62"/>
      <c r="V227" s="62"/>
      <c r="W227" s="62"/>
      <c r="X227" s="62"/>
      <c r="Y227" s="62"/>
      <c r="Z227" s="62"/>
    </row>
    <row r="228" spans="1:26" ht="12" customHeight="1">
      <c r="B228" s="41" t="s">
        <v>103</v>
      </c>
      <c r="C228" s="101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U228" s="62"/>
      <c r="V228" s="62"/>
      <c r="W228" s="62"/>
      <c r="X228" s="62"/>
      <c r="Y228" s="62"/>
      <c r="Z228" s="62"/>
    </row>
    <row r="229" spans="1:26" ht="12" customHeight="1">
      <c r="B229" s="41"/>
      <c r="C229" s="122" t="s">
        <v>123</v>
      </c>
      <c r="F229" s="126">
        <v>0</v>
      </c>
      <c r="G229" s="127">
        <f>F234</f>
        <v>0.43999999999999995</v>
      </c>
      <c r="H229" s="127">
        <f t="shared" ref="H229:S229" si="154">G234</f>
        <v>3.16</v>
      </c>
      <c r="I229" s="127">
        <f t="shared" si="154"/>
        <v>3.0229999999999997</v>
      </c>
      <c r="J229" s="127">
        <f t="shared" si="154"/>
        <v>1.956</v>
      </c>
      <c r="K229" s="127">
        <f t="shared" si="154"/>
        <v>3.8599800000000002</v>
      </c>
      <c r="L229" s="127">
        <f t="shared" si="154"/>
        <v>5.9774809000000015</v>
      </c>
      <c r="M229" s="127">
        <f t="shared" si="154"/>
        <v>8.3288142595000032</v>
      </c>
      <c r="N229" s="127">
        <f t="shared" si="154"/>
        <v>10.936369617822505</v>
      </c>
      <c r="O229" s="127">
        <f t="shared" si="154"/>
        <v>13.824820185020496</v>
      </c>
      <c r="P229" s="127">
        <f t="shared" si="154"/>
        <v>17.021349196694576</v>
      </c>
      <c r="Q229" s="127">
        <f t="shared" si="154"/>
        <v>20.555898994843325</v>
      </c>
      <c r="R229" s="127">
        <f t="shared" si="154"/>
        <v>24.461445103275381</v>
      </c>
      <c r="S229" s="127">
        <f t="shared" si="154"/>
        <v>28.774297793147994</v>
      </c>
      <c r="U229" s="127"/>
      <c r="V229" s="127"/>
      <c r="W229" s="127"/>
      <c r="X229" s="127"/>
      <c r="Y229" s="127"/>
      <c r="Z229" s="127"/>
    </row>
    <row r="230" spans="1:26" ht="12" customHeight="1">
      <c r="B230" s="41"/>
      <c r="C230" s="122" t="s">
        <v>148</v>
      </c>
      <c r="F230" s="128">
        <f>F282</f>
        <v>-0.2</v>
      </c>
      <c r="G230" s="129">
        <f>G282</f>
        <v>-0.69599999999999995</v>
      </c>
      <c r="H230" s="129">
        <f>H282</f>
        <v>-1.3520000000000001</v>
      </c>
      <c r="I230" s="129">
        <f>I282</f>
        <v>-2.0920000000000001</v>
      </c>
      <c r="J230" s="130">
        <v>-1</v>
      </c>
      <c r="K230" s="130">
        <v>-1</v>
      </c>
      <c r="L230" s="130">
        <v>-1</v>
      </c>
      <c r="M230" s="130">
        <v>-1</v>
      </c>
      <c r="N230" s="130">
        <v>-1</v>
      </c>
      <c r="O230" s="130">
        <v>-1</v>
      </c>
      <c r="P230" s="130">
        <v>-1</v>
      </c>
      <c r="Q230" s="130">
        <v>-1</v>
      </c>
      <c r="R230" s="130">
        <v>-1</v>
      </c>
      <c r="S230" s="130">
        <v>-1</v>
      </c>
      <c r="U230" s="129"/>
      <c r="V230" s="129"/>
      <c r="W230" s="130"/>
      <c r="X230" s="130"/>
      <c r="Y230" s="130"/>
      <c r="Z230" s="130"/>
    </row>
    <row r="231" spans="1:26" ht="12" customHeight="1">
      <c r="B231" s="41"/>
      <c r="C231" s="122" t="s">
        <v>149</v>
      </c>
      <c r="F231" s="131">
        <f>F283</f>
        <v>-1.4E-2</v>
      </c>
      <c r="G231" s="132">
        <f t="shared" ref="G231:H231" si="155">G283</f>
        <v>-6.0999999999999999E-2</v>
      </c>
      <c r="H231" s="132">
        <f t="shared" si="155"/>
        <v>-0.154</v>
      </c>
      <c r="I231" s="133">
        <f>-I229*$F$232</f>
        <v>-0.13603499999999999</v>
      </c>
      <c r="J231" s="133">
        <f t="shared" ref="J231:S231" si="156">-J229*$F$232</f>
        <v>-8.8020000000000001E-2</v>
      </c>
      <c r="K231" s="133">
        <f t="shared" si="156"/>
        <v>-0.1736991</v>
      </c>
      <c r="L231" s="133">
        <f t="shared" si="156"/>
        <v>-0.26898664050000004</v>
      </c>
      <c r="M231" s="133">
        <f t="shared" si="156"/>
        <v>-0.37479664167750015</v>
      </c>
      <c r="N231" s="133">
        <f t="shared" si="156"/>
        <v>-0.4921366328020127</v>
      </c>
      <c r="O231" s="133">
        <f t="shared" si="156"/>
        <v>-0.62211690832592226</v>
      </c>
      <c r="P231" s="133">
        <f t="shared" si="156"/>
        <v>-0.76596071385125586</v>
      </c>
      <c r="Q231" s="133">
        <f t="shared" si="156"/>
        <v>-0.92501545476794955</v>
      </c>
      <c r="R231" s="133">
        <f t="shared" si="156"/>
        <v>-1.1007650296473921</v>
      </c>
      <c r="S231" s="133">
        <f t="shared" si="156"/>
        <v>-1.2948434006916596</v>
      </c>
      <c r="U231" s="132"/>
      <c r="V231" s="132"/>
      <c r="W231" s="133"/>
      <c r="X231" s="133"/>
      <c r="Y231" s="133"/>
      <c r="Z231" s="133"/>
    </row>
    <row r="232" spans="1:26" ht="12" customHeight="1">
      <c r="B232" s="41"/>
      <c r="C232" s="122" t="s">
        <v>150</v>
      </c>
      <c r="F232" s="134">
        <v>4.4999999999999998E-2</v>
      </c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U232" s="62"/>
      <c r="V232" s="62"/>
      <c r="W232" s="62"/>
      <c r="X232" s="62"/>
      <c r="Y232" s="62"/>
      <c r="Z232" s="62"/>
    </row>
    <row r="233" spans="1:26" ht="12" customHeight="1">
      <c r="B233" s="41"/>
      <c r="C233" s="122" t="s">
        <v>151</v>
      </c>
      <c r="F233" s="135">
        <f t="shared" ref="F233:S233" si="157">F206</f>
        <v>0.64</v>
      </c>
      <c r="G233" s="136">
        <f t="shared" si="157"/>
        <v>3.718</v>
      </c>
      <c r="H233" s="136">
        <f t="shared" si="157"/>
        <v>1.2490000000000001</v>
      </c>
      <c r="I233" s="136">
        <f t="shared" si="157"/>
        <v>1.87</v>
      </c>
      <c r="J233" s="136">
        <f t="shared" si="157"/>
        <v>2.9920000000000004</v>
      </c>
      <c r="K233" s="136">
        <f t="shared" si="157"/>
        <v>3.2912000000000008</v>
      </c>
      <c r="L233" s="136">
        <f t="shared" si="157"/>
        <v>3.6203200000000013</v>
      </c>
      <c r="M233" s="136">
        <f t="shared" si="157"/>
        <v>3.9823520000000019</v>
      </c>
      <c r="N233" s="136">
        <f t="shared" si="157"/>
        <v>4.3805872000000026</v>
      </c>
      <c r="O233" s="136">
        <f t="shared" si="157"/>
        <v>4.8186459200000034</v>
      </c>
      <c r="P233" s="136">
        <f t="shared" si="157"/>
        <v>5.3005105120000042</v>
      </c>
      <c r="Q233" s="136">
        <f t="shared" si="157"/>
        <v>5.8305615632000052</v>
      </c>
      <c r="R233" s="136">
        <f t="shared" si="157"/>
        <v>6.4136177195200066</v>
      </c>
      <c r="S233" s="136">
        <f t="shared" si="157"/>
        <v>7.0549794914720074</v>
      </c>
      <c r="U233" s="136"/>
      <c r="V233" s="136"/>
      <c r="W233" s="136"/>
      <c r="X233" s="136"/>
      <c r="Y233" s="136"/>
      <c r="Z233" s="136"/>
    </row>
    <row r="234" spans="1:26" ht="12" customHeight="1">
      <c r="B234" s="41"/>
      <c r="C234" s="122" t="s">
        <v>127</v>
      </c>
      <c r="F234" s="137">
        <f>F130+F135</f>
        <v>0.43999999999999995</v>
      </c>
      <c r="G234" s="137">
        <f>G130+G135</f>
        <v>3.16</v>
      </c>
      <c r="H234" s="137">
        <f>H130+H135</f>
        <v>3.0229999999999997</v>
      </c>
      <c r="I234" s="137">
        <f>I130+I135</f>
        <v>1.956</v>
      </c>
      <c r="J234" s="138">
        <f t="shared" ref="J234:S234" si="158">+J229+J230+J231+J233</f>
        <v>3.8599800000000002</v>
      </c>
      <c r="K234" s="138">
        <f t="shared" si="158"/>
        <v>5.9774809000000015</v>
      </c>
      <c r="L234" s="138">
        <f t="shared" si="158"/>
        <v>8.3288142595000032</v>
      </c>
      <c r="M234" s="138">
        <f t="shared" si="158"/>
        <v>10.936369617822505</v>
      </c>
      <c r="N234" s="138">
        <f t="shared" si="158"/>
        <v>13.824820185020496</v>
      </c>
      <c r="O234" s="138">
        <f t="shared" si="158"/>
        <v>17.021349196694576</v>
      </c>
      <c r="P234" s="138">
        <f t="shared" si="158"/>
        <v>20.555898994843325</v>
      </c>
      <c r="Q234" s="138">
        <f t="shared" si="158"/>
        <v>24.461445103275381</v>
      </c>
      <c r="R234" s="138">
        <f t="shared" si="158"/>
        <v>28.774297793147994</v>
      </c>
      <c r="S234" s="138">
        <f t="shared" si="158"/>
        <v>33.534433883928344</v>
      </c>
      <c r="U234" s="137"/>
      <c r="V234" s="137"/>
      <c r="W234" s="138"/>
      <c r="X234" s="138"/>
      <c r="Y234" s="138"/>
      <c r="Z234" s="138"/>
    </row>
    <row r="235" spans="1:26" ht="12" customHeight="1">
      <c r="B235" s="41"/>
      <c r="C235" s="12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U235" s="62"/>
      <c r="V235" s="62"/>
      <c r="W235" s="62"/>
      <c r="X235" s="62"/>
      <c r="Y235" s="62"/>
      <c r="Z235" s="62"/>
    </row>
    <row r="236" spans="1:26" ht="12" customHeight="1">
      <c r="B236" s="41"/>
      <c r="C236" s="122" t="s">
        <v>152</v>
      </c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U236" s="62"/>
      <c r="V236" s="62"/>
      <c r="W236" s="62"/>
      <c r="X236" s="62"/>
      <c r="Y236" s="62"/>
      <c r="Z236" s="62"/>
    </row>
    <row r="237" spans="1:26" ht="12" customHeight="1">
      <c r="B237" s="41"/>
      <c r="D237" s="122" t="s">
        <v>153</v>
      </c>
      <c r="F237" s="139">
        <f>F130</f>
        <v>0.34899999999999998</v>
      </c>
      <c r="G237" s="139">
        <f>G130</f>
        <v>1.248</v>
      </c>
      <c r="H237" s="139">
        <f>H130</f>
        <v>1.964</v>
      </c>
      <c r="I237" s="139">
        <f>I130</f>
        <v>1.3180000000000001</v>
      </c>
      <c r="J237" s="138">
        <f t="shared" ref="J237:S237" si="159">J234*40%</f>
        <v>1.5439920000000003</v>
      </c>
      <c r="K237" s="138">
        <f t="shared" si="159"/>
        <v>2.3909923600000007</v>
      </c>
      <c r="L237" s="138">
        <f t="shared" si="159"/>
        <v>3.3315257038000015</v>
      </c>
      <c r="M237" s="138">
        <f t="shared" si="159"/>
        <v>4.3745478471290022</v>
      </c>
      <c r="N237" s="138">
        <f t="shared" si="159"/>
        <v>5.5299280740081986</v>
      </c>
      <c r="O237" s="138">
        <f t="shared" si="159"/>
        <v>6.8085396786778309</v>
      </c>
      <c r="P237" s="138">
        <f t="shared" si="159"/>
        <v>8.2223595979373307</v>
      </c>
      <c r="Q237" s="138">
        <f t="shared" si="159"/>
        <v>9.7845780413101533</v>
      </c>
      <c r="R237" s="138">
        <f t="shared" si="159"/>
        <v>11.509719117259198</v>
      </c>
      <c r="S237" s="138">
        <f t="shared" si="159"/>
        <v>13.413773553571339</v>
      </c>
      <c r="U237" s="139"/>
      <c r="V237" s="139"/>
      <c r="W237" s="138"/>
      <c r="X237" s="138"/>
      <c r="Y237" s="138"/>
      <c r="Z237" s="138"/>
    </row>
    <row r="238" spans="1:26" ht="12" customHeight="1">
      <c r="D238" s="122" t="s">
        <v>154</v>
      </c>
      <c r="F238" s="115">
        <f>F135</f>
        <v>9.0999999999999998E-2</v>
      </c>
      <c r="G238" s="115">
        <f>G135</f>
        <v>1.9119999999999999</v>
      </c>
      <c r="H238" s="115">
        <f>H135</f>
        <v>1.0589999999999999</v>
      </c>
      <c r="I238" s="115">
        <f>I135</f>
        <v>0.63800000000000001</v>
      </c>
      <c r="J238" s="138">
        <f t="shared" ref="J238:S238" si="160">J234-J237</f>
        <v>2.3159879999999999</v>
      </c>
      <c r="K238" s="138">
        <f t="shared" si="160"/>
        <v>3.5864885400000008</v>
      </c>
      <c r="L238" s="138">
        <f t="shared" si="160"/>
        <v>4.9972885557000017</v>
      </c>
      <c r="M238" s="138">
        <f t="shared" si="160"/>
        <v>6.5618217706935029</v>
      </c>
      <c r="N238" s="138">
        <f t="shared" si="160"/>
        <v>8.2948921110122971</v>
      </c>
      <c r="O238" s="138">
        <f t="shared" si="160"/>
        <v>10.212809518016744</v>
      </c>
      <c r="P238" s="138">
        <f t="shared" si="160"/>
        <v>12.333539396905994</v>
      </c>
      <c r="Q238" s="138">
        <f t="shared" si="160"/>
        <v>14.676867061965227</v>
      </c>
      <c r="R238" s="138">
        <f t="shared" si="160"/>
        <v>17.264578675888796</v>
      </c>
      <c r="S238" s="138">
        <f t="shared" si="160"/>
        <v>20.120660330357005</v>
      </c>
      <c r="U238" s="115"/>
      <c r="V238" s="115"/>
      <c r="W238" s="138"/>
      <c r="X238" s="138"/>
      <c r="Y238" s="138"/>
      <c r="Z238" s="138"/>
    </row>
    <row r="239" spans="1:26" ht="12" customHeight="1">
      <c r="C239" s="12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U239" s="62"/>
      <c r="V239" s="62"/>
      <c r="W239" s="62"/>
      <c r="X239" s="62"/>
      <c r="Y239" s="62"/>
      <c r="Z239" s="62"/>
    </row>
    <row r="240" spans="1:26" ht="12" customHeight="1">
      <c r="A240" s="49" t="s">
        <v>155</v>
      </c>
      <c r="B240" s="49"/>
      <c r="C240" s="49"/>
      <c r="D240" s="49"/>
      <c r="E240" s="49"/>
      <c r="F240" s="50">
        <v>2022</v>
      </c>
      <c r="G240" s="50">
        <v>2023</v>
      </c>
      <c r="H240" s="50">
        <v>2024</v>
      </c>
      <c r="I240" s="50" t="s">
        <v>156</v>
      </c>
      <c r="J240" s="50" t="s">
        <v>157</v>
      </c>
      <c r="K240" s="50" t="s">
        <v>158</v>
      </c>
      <c r="L240" s="50" t="s">
        <v>159</v>
      </c>
      <c r="M240" s="50" t="s">
        <v>160</v>
      </c>
      <c r="N240" s="51">
        <f t="shared" ref="N240:S240" si="161">N5</f>
        <v>2030</v>
      </c>
      <c r="O240" s="51">
        <f t="shared" si="161"/>
        <v>2031</v>
      </c>
      <c r="P240" s="51">
        <f t="shared" si="161"/>
        <v>2032</v>
      </c>
      <c r="Q240" s="51">
        <f t="shared" si="161"/>
        <v>2033</v>
      </c>
      <c r="R240" s="51">
        <f t="shared" si="161"/>
        <v>2034</v>
      </c>
      <c r="S240" s="51">
        <f t="shared" si="161"/>
        <v>2035</v>
      </c>
      <c r="T240" s="39"/>
      <c r="U240" s="50"/>
      <c r="V240" s="50"/>
      <c r="W240" s="50"/>
      <c r="X240" s="50"/>
      <c r="Y240" s="50"/>
      <c r="Z240" s="50"/>
    </row>
    <row r="241" spans="1:26" ht="12" customHeight="1">
      <c r="A241" s="102" t="s">
        <v>161</v>
      </c>
      <c r="B241" s="102"/>
    </row>
    <row r="242" spans="1:26" ht="12" customHeight="1">
      <c r="A242" s="100"/>
      <c r="B242" s="100" t="s">
        <v>162</v>
      </c>
      <c r="F242" s="105">
        <f t="shared" ref="F242:S242" si="162">F35</f>
        <v>-73.727999999999994</v>
      </c>
      <c r="G242" s="105">
        <f t="shared" si="162"/>
        <v>-269.24599999999992</v>
      </c>
      <c r="H242" s="105">
        <f t="shared" si="162"/>
        <v>-465.23800000000006</v>
      </c>
      <c r="I242" s="105">
        <f t="shared" si="162"/>
        <v>-1871.6170000000002</v>
      </c>
      <c r="J242" s="105">
        <f t="shared" si="162"/>
        <v>-493.37274479882592</v>
      </c>
      <c r="K242" s="105">
        <f t="shared" si="162"/>
        <v>-545.75689598756219</v>
      </c>
      <c r="L242" s="105">
        <f t="shared" si="162"/>
        <v>-427.76796081399465</v>
      </c>
      <c r="M242" s="105">
        <f t="shared" si="162"/>
        <v>-93.478177075214944</v>
      </c>
      <c r="N242" s="105">
        <f t="shared" si="162"/>
        <v>419.89210677223832</v>
      </c>
      <c r="O242" s="105">
        <f t="shared" si="162"/>
        <v>-57.560203536087542</v>
      </c>
      <c r="P242" s="105">
        <f t="shared" si="162"/>
        <v>362.43359484190159</v>
      </c>
      <c r="Q242" s="105">
        <f t="shared" si="162"/>
        <v>1268.9458632219626</v>
      </c>
      <c r="R242" s="105">
        <f t="shared" si="162"/>
        <v>2778.8503018797464</v>
      </c>
      <c r="S242" s="105">
        <f t="shared" si="162"/>
        <v>3567.1288714375132</v>
      </c>
    </row>
    <row r="243" spans="1:26" ht="12" customHeight="1">
      <c r="A243" s="100"/>
      <c r="B243" s="100" t="s">
        <v>38</v>
      </c>
      <c r="F243" s="68">
        <v>1.4E-2</v>
      </c>
      <c r="G243" s="68">
        <v>6.0999999999999999E-2</v>
      </c>
      <c r="H243" s="68">
        <v>0.50900000000000001</v>
      </c>
      <c r="I243" s="68">
        <v>0.67200000000000004</v>
      </c>
      <c r="J243" s="42">
        <f t="shared" ref="J243:S243" si="163">J82</f>
        <v>0.26573792813518154</v>
      </c>
      <c r="K243" s="42">
        <f t="shared" si="163"/>
        <v>0.65811002767624638</v>
      </c>
      <c r="L243" s="42">
        <f t="shared" si="163"/>
        <v>0.95238910233204499</v>
      </c>
      <c r="M243" s="42">
        <f t="shared" si="163"/>
        <v>1.0504821272173113</v>
      </c>
      <c r="N243" s="42">
        <f t="shared" si="163"/>
        <v>1.0504821272173113</v>
      </c>
      <c r="O243" s="42">
        <f t="shared" si="163"/>
        <v>1.0504821272173113</v>
      </c>
      <c r="P243" s="42">
        <f t="shared" si="163"/>
        <v>1.0504821272173113</v>
      </c>
      <c r="Q243" s="42">
        <f t="shared" si="163"/>
        <v>1.0504821272173113</v>
      </c>
      <c r="R243" s="42">
        <f t="shared" si="163"/>
        <v>1.0504821272173113</v>
      </c>
      <c r="S243" s="42">
        <f t="shared" si="163"/>
        <v>1.0504821272173113</v>
      </c>
      <c r="T243" s="60"/>
      <c r="U243" s="68"/>
      <c r="V243" s="68"/>
      <c r="W243" s="42"/>
      <c r="X243" s="42"/>
      <c r="Y243" s="42"/>
      <c r="Z243" s="42"/>
    </row>
    <row r="244" spans="1:26" ht="12" customHeight="1">
      <c r="A244" s="100"/>
      <c r="B244" s="100" t="s">
        <v>71</v>
      </c>
      <c r="F244" s="68">
        <v>-3.9E-2</v>
      </c>
      <c r="G244" s="68">
        <v>-7.7850000000000001</v>
      </c>
      <c r="H244" s="68">
        <v>-20.448</v>
      </c>
      <c r="I244" s="68">
        <v>-9.4459999999999997</v>
      </c>
      <c r="J244" s="42">
        <f t="shared" ref="J244:S244" si="164">-J87</f>
        <v>-7.5849899999999995</v>
      </c>
      <c r="K244" s="42">
        <f t="shared" si="164"/>
        <v>-19.354629463598293</v>
      </c>
      <c r="L244" s="42">
        <f t="shared" si="164"/>
        <v>-28.948041264399095</v>
      </c>
      <c r="M244" s="42">
        <f t="shared" si="164"/>
        <v>-8.0915474239695993</v>
      </c>
      <c r="N244" s="42">
        <f t="shared" si="164"/>
        <v>-8.6020016878644654</v>
      </c>
      <c r="O244" s="42">
        <f t="shared" si="164"/>
        <v>-15.53658083713507</v>
      </c>
      <c r="P244" s="42">
        <f t="shared" si="164"/>
        <v>-23.508121207547489</v>
      </c>
      <c r="Q244" s="42">
        <f t="shared" si="164"/>
        <v>-27.41846949801392</v>
      </c>
      <c r="R244" s="42">
        <f t="shared" si="164"/>
        <v>-49.587710129122478</v>
      </c>
      <c r="S244" s="42">
        <f t="shared" si="164"/>
        <v>-85.92004221356639</v>
      </c>
      <c r="T244" s="60"/>
      <c r="U244" s="68"/>
      <c r="V244" s="68"/>
      <c r="W244" s="42"/>
      <c r="X244" s="42"/>
      <c r="Y244" s="42"/>
      <c r="Z244" s="42"/>
    </row>
    <row r="245" spans="1:26" ht="12" customHeight="1">
      <c r="A245" s="100"/>
      <c r="B245" s="100" t="s">
        <v>163</v>
      </c>
      <c r="F245" s="68">
        <v>-0.94099999999999995</v>
      </c>
      <c r="G245" s="68">
        <v>-0.78800000000000003</v>
      </c>
      <c r="H245" s="68">
        <v>-15.71</v>
      </c>
      <c r="I245" s="68">
        <v>-27.253</v>
      </c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60"/>
      <c r="U245" s="68"/>
      <c r="V245" s="68"/>
      <c r="W245" s="42"/>
      <c r="X245" s="42"/>
      <c r="Y245" s="42"/>
      <c r="Z245" s="42"/>
    </row>
    <row r="246" spans="1:26" ht="12" customHeight="1">
      <c r="A246" s="100"/>
      <c r="B246" s="100" t="s">
        <v>164</v>
      </c>
      <c r="F246" s="68">
        <v>60.509</v>
      </c>
      <c r="G246" s="68">
        <v>176.82599999999999</v>
      </c>
      <c r="H246" s="68">
        <v>214.172</v>
      </c>
      <c r="I246" s="68">
        <v>1589.85</v>
      </c>
      <c r="J246" s="42">
        <f t="shared" ref="J246:S246" si="165">-J27</f>
        <v>0</v>
      </c>
      <c r="K246" s="42">
        <f t="shared" si="165"/>
        <v>0</v>
      </c>
      <c r="L246" s="42">
        <f t="shared" si="165"/>
        <v>0</v>
      </c>
      <c r="M246" s="42">
        <f t="shared" si="165"/>
        <v>0</v>
      </c>
      <c r="N246" s="42">
        <f t="shared" si="165"/>
        <v>0</v>
      </c>
      <c r="O246" s="42">
        <f t="shared" si="165"/>
        <v>0</v>
      </c>
      <c r="P246" s="42">
        <f t="shared" si="165"/>
        <v>0</v>
      </c>
      <c r="Q246" s="42">
        <f t="shared" si="165"/>
        <v>0</v>
      </c>
      <c r="R246" s="42">
        <f t="shared" si="165"/>
        <v>0</v>
      </c>
      <c r="S246" s="42">
        <f t="shared" si="165"/>
        <v>0</v>
      </c>
      <c r="T246" s="60"/>
      <c r="U246" s="68"/>
      <c r="V246" s="68"/>
      <c r="W246" s="42"/>
      <c r="X246" s="42"/>
      <c r="Y246" s="42"/>
      <c r="Z246" s="42"/>
    </row>
    <row r="247" spans="1:26" ht="12" customHeight="1">
      <c r="A247" s="100"/>
      <c r="B247" s="100" t="s">
        <v>165</v>
      </c>
      <c r="F247" s="68">
        <v>0</v>
      </c>
      <c r="G247" s="68">
        <v>-7.0000000000000007E-2</v>
      </c>
      <c r="H247" s="68">
        <v>1E-3</v>
      </c>
      <c r="I247" s="68">
        <v>-0.17</v>
      </c>
      <c r="J247" s="69">
        <f t="shared" ref="J247:S247" si="166">-J203</f>
        <v>0</v>
      </c>
      <c r="K247" s="69">
        <f t="shared" si="166"/>
        <v>0</v>
      </c>
      <c r="L247" s="69">
        <f t="shared" si="166"/>
        <v>0</v>
      </c>
      <c r="M247" s="69">
        <f t="shared" si="166"/>
        <v>0</v>
      </c>
      <c r="N247" s="69">
        <f t="shared" si="166"/>
        <v>0</v>
      </c>
      <c r="O247" s="69">
        <f t="shared" si="166"/>
        <v>0</v>
      </c>
      <c r="P247" s="69">
        <f t="shared" si="166"/>
        <v>0</v>
      </c>
      <c r="Q247" s="69">
        <f t="shared" si="166"/>
        <v>0</v>
      </c>
      <c r="R247" s="69">
        <f t="shared" si="166"/>
        <v>0</v>
      </c>
      <c r="S247" s="69">
        <f t="shared" si="166"/>
        <v>0</v>
      </c>
      <c r="T247" s="60"/>
      <c r="U247" s="68"/>
      <c r="V247" s="68"/>
      <c r="W247" s="69"/>
      <c r="X247" s="69"/>
      <c r="Y247" s="69"/>
      <c r="Z247" s="69"/>
    </row>
    <row r="248" spans="1:26" ht="12" customHeight="1">
      <c r="A248" s="100"/>
      <c r="B248" s="100" t="s">
        <v>166</v>
      </c>
      <c r="F248" s="68">
        <v>2.5000000000000001E-2</v>
      </c>
      <c r="G248" s="68">
        <v>0.18</v>
      </c>
      <c r="H248" s="68">
        <v>0.45100000000000001</v>
      </c>
      <c r="I248" s="68">
        <v>0.76400000000000001</v>
      </c>
      <c r="J248" s="42">
        <f t="shared" ref="J248:S248" si="167">J196</f>
        <v>0.89628000000000008</v>
      </c>
      <c r="K248" s="42">
        <f t="shared" si="167"/>
        <v>1.2027759999999998</v>
      </c>
      <c r="L248" s="42">
        <f t="shared" si="167"/>
        <v>1.5004111999999998</v>
      </c>
      <c r="M248" s="42">
        <f t="shared" si="167"/>
        <v>1.8484934399999999</v>
      </c>
      <c r="N248" s="42">
        <f t="shared" si="167"/>
        <v>2.2181921279999997</v>
      </c>
      <c r="O248" s="42">
        <f t="shared" si="167"/>
        <v>2.6618305535999998</v>
      </c>
      <c r="P248" s="42">
        <f t="shared" si="167"/>
        <v>3.1941966643199993</v>
      </c>
      <c r="Q248" s="42">
        <f t="shared" si="167"/>
        <v>3.8330359971839991</v>
      </c>
      <c r="R248" s="42">
        <f t="shared" si="167"/>
        <v>4.5996431966207982</v>
      </c>
      <c r="S248" s="42">
        <f t="shared" si="167"/>
        <v>5.5195718359449586</v>
      </c>
      <c r="T248" s="60"/>
      <c r="U248" s="68"/>
      <c r="V248" s="68"/>
      <c r="W248" s="42"/>
      <c r="X248" s="42"/>
      <c r="Y248" s="42"/>
      <c r="Z248" s="42"/>
    </row>
    <row r="249" spans="1:26" ht="12" customHeight="1">
      <c r="A249" s="100"/>
      <c r="B249" s="100" t="s">
        <v>167</v>
      </c>
      <c r="F249" s="68">
        <v>0.182</v>
      </c>
      <c r="G249" s="68">
        <v>0.63100000000000001</v>
      </c>
      <c r="H249" s="68">
        <v>1.45</v>
      </c>
      <c r="I249" s="68">
        <v>1.915</v>
      </c>
      <c r="J249" s="42">
        <f t="shared" ref="J249:S249" si="168">-J202</f>
        <v>2.0370000000000004</v>
      </c>
      <c r="K249" s="42">
        <f t="shared" si="168"/>
        <v>2.7177333333333338</v>
      </c>
      <c r="L249" s="42">
        <f t="shared" si="168"/>
        <v>3.3011733333333337</v>
      </c>
      <c r="M249" s="42">
        <f t="shared" si="168"/>
        <v>3.6312906666666676</v>
      </c>
      <c r="N249" s="42">
        <f t="shared" si="168"/>
        <v>3.9944197333333351</v>
      </c>
      <c r="O249" s="42">
        <f t="shared" si="168"/>
        <v>4.3938617066666694</v>
      </c>
      <c r="P249" s="42">
        <f t="shared" si="168"/>
        <v>4.8332478773333367</v>
      </c>
      <c r="Q249" s="42">
        <f t="shared" si="168"/>
        <v>5.3165726650666709</v>
      </c>
      <c r="R249" s="42">
        <f t="shared" si="168"/>
        <v>5.8482299315733393</v>
      </c>
      <c r="S249" s="42">
        <f t="shared" si="168"/>
        <v>6.4330529247306742</v>
      </c>
      <c r="T249" s="60"/>
      <c r="U249" s="68"/>
      <c r="V249" s="68"/>
      <c r="W249" s="42"/>
      <c r="X249" s="42"/>
      <c r="Y249" s="42"/>
      <c r="Z249" s="42"/>
    </row>
    <row r="250" spans="1:26" ht="12" customHeight="1">
      <c r="A250" s="100"/>
      <c r="B250" s="100" t="s">
        <v>168</v>
      </c>
      <c r="F250" s="68">
        <v>1.069</v>
      </c>
      <c r="G250" s="68">
        <v>3.3460000000000001</v>
      </c>
      <c r="H250" s="68">
        <v>6.8230000000000004</v>
      </c>
      <c r="I250" s="68">
        <v>24.030999999999999</v>
      </c>
      <c r="J250" s="42">
        <f t="shared" ref="J250:S250" si="169">J42</f>
        <v>68.849999999999994</v>
      </c>
      <c r="K250" s="42">
        <f t="shared" si="169"/>
        <v>72.292500000000004</v>
      </c>
      <c r="L250" s="42">
        <f t="shared" si="169"/>
        <v>75.907125000000008</v>
      </c>
      <c r="M250" s="42">
        <f t="shared" si="169"/>
        <v>79.702481250000005</v>
      </c>
      <c r="N250" s="42">
        <f t="shared" si="169"/>
        <v>83.687605312500011</v>
      </c>
      <c r="O250" s="42">
        <f t="shared" si="169"/>
        <v>87.87198557812502</v>
      </c>
      <c r="P250" s="42">
        <f t="shared" si="169"/>
        <v>92.265584857031271</v>
      </c>
      <c r="Q250" s="42">
        <f t="shared" si="169"/>
        <v>96.878864099882833</v>
      </c>
      <c r="R250" s="42">
        <f t="shared" si="169"/>
        <v>101.72280730487698</v>
      </c>
      <c r="S250" s="42">
        <f t="shared" si="169"/>
        <v>106.80894767012083</v>
      </c>
      <c r="T250" s="60"/>
      <c r="U250" s="68"/>
      <c r="V250" s="68"/>
      <c r="W250" s="42"/>
      <c r="X250" s="42"/>
      <c r="Y250" s="42"/>
      <c r="Z250" s="42"/>
    </row>
    <row r="251" spans="1:26" ht="12" customHeight="1">
      <c r="A251" s="100"/>
      <c r="B251" s="100" t="s">
        <v>169</v>
      </c>
      <c r="F251" s="68">
        <v>0</v>
      </c>
      <c r="G251" s="68">
        <v>3.0000000000000001E-3</v>
      </c>
      <c r="H251" s="68">
        <v>8.7999999999999995E-2</v>
      </c>
      <c r="I251" s="68">
        <v>6.3E-2</v>
      </c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60"/>
      <c r="U251" s="68"/>
      <c r="V251" s="68"/>
      <c r="W251" s="42"/>
      <c r="X251" s="42"/>
      <c r="Y251" s="42"/>
      <c r="Z251" s="42"/>
    </row>
    <row r="252" spans="1:26" ht="12" customHeight="1">
      <c r="A252" s="100"/>
      <c r="B252" s="100" t="s">
        <v>170</v>
      </c>
      <c r="F252" s="68">
        <v>3.9E-2</v>
      </c>
      <c r="G252" s="68">
        <v>6.4870000000000001</v>
      </c>
      <c r="H252" s="68">
        <v>5.7030000000000003</v>
      </c>
      <c r="I252" s="68">
        <v>5.2949999999999999</v>
      </c>
      <c r="J252" s="42">
        <f t="shared" ref="J252:S252" si="170">J87</f>
        <v>7.5849899999999995</v>
      </c>
      <c r="K252" s="42">
        <f t="shared" si="170"/>
        <v>19.354629463598293</v>
      </c>
      <c r="L252" s="42">
        <f t="shared" si="170"/>
        <v>28.948041264399095</v>
      </c>
      <c r="M252" s="42">
        <f t="shared" si="170"/>
        <v>8.0915474239695993</v>
      </c>
      <c r="N252" s="42">
        <f t="shared" si="170"/>
        <v>8.6020016878644654</v>
      </c>
      <c r="O252" s="42">
        <f t="shared" si="170"/>
        <v>15.53658083713507</v>
      </c>
      <c r="P252" s="42">
        <f t="shared" si="170"/>
        <v>23.508121207547489</v>
      </c>
      <c r="Q252" s="42">
        <f t="shared" si="170"/>
        <v>27.41846949801392</v>
      </c>
      <c r="R252" s="42">
        <f t="shared" si="170"/>
        <v>49.587710129122478</v>
      </c>
      <c r="S252" s="42">
        <f t="shared" si="170"/>
        <v>85.92004221356639</v>
      </c>
      <c r="T252" s="60"/>
      <c r="U252" s="68"/>
      <c r="V252" s="68"/>
      <c r="W252" s="42"/>
      <c r="X252" s="42"/>
      <c r="Y252" s="42"/>
      <c r="Z252" s="42"/>
    </row>
    <row r="253" spans="1:26" ht="12" customHeight="1">
      <c r="A253" s="102" t="s">
        <v>171</v>
      </c>
      <c r="B253" s="100"/>
      <c r="F253" s="68"/>
      <c r="G253" s="68"/>
      <c r="H253" s="68"/>
      <c r="I253" s="68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60"/>
      <c r="U253" s="68"/>
      <c r="V253" s="68"/>
      <c r="W253" s="42"/>
      <c r="X253" s="42"/>
      <c r="Y253" s="42"/>
      <c r="Z253" s="42"/>
    </row>
    <row r="254" spans="1:26" ht="12" customHeight="1">
      <c r="A254" s="102"/>
      <c r="B254" s="100" t="s">
        <v>172</v>
      </c>
      <c r="F254" s="68">
        <v>0</v>
      </c>
      <c r="G254" s="68">
        <v>-1.341</v>
      </c>
      <c r="H254" s="68">
        <v>-5.7320000000000002</v>
      </c>
      <c r="I254" s="68">
        <v>-3.8109999999999999</v>
      </c>
      <c r="J254" s="42">
        <f t="shared" ref="J254:S254" si="171">-(J108-I108)</f>
        <v>-45.774739269816507</v>
      </c>
      <c r="K254" s="42">
        <f t="shared" si="171"/>
        <v>-84.209578197156773</v>
      </c>
      <c r="L254" s="42">
        <f t="shared" si="171"/>
        <v>-272.00270837245057</v>
      </c>
      <c r="M254" s="42">
        <f t="shared" si="171"/>
        <v>-498.60326176890112</v>
      </c>
      <c r="N254" s="42">
        <f t="shared" si="171"/>
        <v>-766.56018789727807</v>
      </c>
      <c r="O254" s="42">
        <f t="shared" si="171"/>
        <v>-352.60863986487402</v>
      </c>
      <c r="P254" s="42">
        <f t="shared" si="171"/>
        <v>-951.85186946549766</v>
      </c>
      <c r="Q254" s="42">
        <f t="shared" si="171"/>
        <v>-474.22424412532564</v>
      </c>
      <c r="R254" s="42">
        <f t="shared" si="171"/>
        <v>-931.49420048025831</v>
      </c>
      <c r="S254" s="42">
        <f t="shared" si="171"/>
        <v>-330.18980146335161</v>
      </c>
      <c r="T254" s="60"/>
      <c r="U254" s="68"/>
      <c r="V254" s="68"/>
      <c r="W254" s="42"/>
      <c r="X254" s="42"/>
      <c r="Y254" s="42"/>
      <c r="Z254" s="42"/>
    </row>
    <row r="255" spans="1:26" ht="12" customHeight="1">
      <c r="A255" s="100"/>
      <c r="B255" s="100" t="s">
        <v>173</v>
      </c>
      <c r="F255" s="68">
        <v>-0.51300000000000001</v>
      </c>
      <c r="G255" s="68">
        <v>-4.1900000000000004</v>
      </c>
      <c r="H255" s="68">
        <v>-9.2720000000000002</v>
      </c>
      <c r="I255" s="68">
        <v>-2.5179999999999998</v>
      </c>
      <c r="J255" s="42">
        <f t="shared" ref="J255:S255" si="172">-(J109-I109)-(J117-I117)</f>
        <v>-15.797101031213494</v>
      </c>
      <c r="K255" s="42">
        <f t="shared" si="172"/>
        <v>-63.804598759880875</v>
      </c>
      <c r="L255" s="42">
        <f t="shared" si="172"/>
        <v>-174.85172412193708</v>
      </c>
      <c r="M255" s="42">
        <f t="shared" si="172"/>
        <v>-378.26259109550244</v>
      </c>
      <c r="N255" s="42">
        <f t="shared" si="172"/>
        <v>-621.02296526754196</v>
      </c>
      <c r="O255" s="42">
        <f t="shared" si="172"/>
        <v>-571.8895192785792</v>
      </c>
      <c r="P255" s="42">
        <f t="shared" si="172"/>
        <v>-679.45622459401409</v>
      </c>
      <c r="Q255" s="42">
        <f t="shared" si="172"/>
        <v>-758.67206627140763</v>
      </c>
      <c r="R255" s="42">
        <f t="shared" si="172"/>
        <v>-767.66991322146316</v>
      </c>
      <c r="S255" s="42">
        <f t="shared" si="172"/>
        <v>-712.35815741446845</v>
      </c>
      <c r="T255" s="60"/>
      <c r="U255" s="68"/>
      <c r="V255" s="68"/>
      <c r="W255" s="42"/>
      <c r="X255" s="42"/>
      <c r="Y255" s="42"/>
      <c r="Z255" s="42"/>
    </row>
    <row r="256" spans="1:26" ht="12" customHeight="1">
      <c r="A256" s="100"/>
      <c r="B256" s="100" t="s">
        <v>174</v>
      </c>
      <c r="F256" s="68">
        <v>2.3940000000000001</v>
      </c>
      <c r="G256" s="68">
        <v>14.848000000000001</v>
      </c>
      <c r="H256" s="68">
        <v>33.97</v>
      </c>
      <c r="I256" s="68">
        <v>6.4649999999999999</v>
      </c>
      <c r="J256" s="42">
        <f t="shared" ref="J256:S256" si="173">J127-I127</f>
        <v>135.45126099026612</v>
      </c>
      <c r="K256" s="42">
        <f t="shared" si="173"/>
        <v>47.089146472443758</v>
      </c>
      <c r="L256" s="42">
        <f t="shared" si="173"/>
        <v>357.01698952149013</v>
      </c>
      <c r="M256" s="42">
        <f t="shared" si="173"/>
        <v>600.91274980675644</v>
      </c>
      <c r="N256" s="42">
        <f t="shared" si="173"/>
        <v>837.30489937782386</v>
      </c>
      <c r="O256" s="42">
        <f t="shared" si="173"/>
        <v>761.92487654597517</v>
      </c>
      <c r="P256" s="42">
        <f t="shared" si="173"/>
        <v>831.0109955082753</v>
      </c>
      <c r="Q256" s="42">
        <f t="shared" si="173"/>
        <v>834.24173563905379</v>
      </c>
      <c r="R256" s="42">
        <f t="shared" si="173"/>
        <v>862.97627083126281</v>
      </c>
      <c r="S256" s="42">
        <f t="shared" si="173"/>
        <v>777.60104759300702</v>
      </c>
      <c r="T256" s="60"/>
      <c r="U256" s="68"/>
      <c r="V256" s="68"/>
      <c r="W256" s="42"/>
      <c r="X256" s="42"/>
      <c r="Y256" s="42"/>
      <c r="Z256" s="42"/>
    </row>
    <row r="257" spans="1:26" ht="12" customHeight="1">
      <c r="A257" s="100"/>
      <c r="B257" s="100" t="s">
        <v>175</v>
      </c>
      <c r="F257" s="68">
        <v>2.1909999999999998</v>
      </c>
      <c r="G257" s="68">
        <v>12.624000000000001</v>
      </c>
      <c r="H257" s="68">
        <v>21.047999999999998</v>
      </c>
      <c r="I257" s="68">
        <v>-6.782</v>
      </c>
      <c r="J257" s="42">
        <f t="shared" ref="J257:S257" si="174">(J128-I128)</f>
        <v>56.300246972074916</v>
      </c>
      <c r="K257" s="42">
        <f t="shared" si="174"/>
        <v>30.962373060744781</v>
      </c>
      <c r="L257" s="42">
        <f t="shared" si="174"/>
        <v>77.010914026232257</v>
      </c>
      <c r="M257" s="42">
        <f t="shared" si="174"/>
        <v>152.72270006045963</v>
      </c>
      <c r="N257" s="42">
        <f t="shared" si="174"/>
        <v>258.11247597378298</v>
      </c>
      <c r="O257" s="42">
        <f t="shared" si="174"/>
        <v>439.98247658498076</v>
      </c>
      <c r="P257" s="42">
        <f t="shared" si="174"/>
        <v>314.25359930245054</v>
      </c>
      <c r="Q257" s="42">
        <f t="shared" si="174"/>
        <v>269.61187561472116</v>
      </c>
      <c r="R257" s="42">
        <f t="shared" si="174"/>
        <v>199.90178059863206</v>
      </c>
      <c r="S257" s="42">
        <f t="shared" si="174"/>
        <v>310.16867130763217</v>
      </c>
      <c r="T257" s="60"/>
      <c r="U257" s="68"/>
      <c r="V257" s="68"/>
      <c r="W257" s="42"/>
      <c r="X257" s="42"/>
      <c r="Y257" s="42"/>
      <c r="Z257" s="42"/>
    </row>
    <row r="258" spans="1:26" ht="12" customHeight="1">
      <c r="A258" s="100"/>
      <c r="B258" s="100" t="s">
        <v>176</v>
      </c>
      <c r="F258" s="68">
        <v>0</v>
      </c>
      <c r="G258" s="68">
        <v>1.218</v>
      </c>
      <c r="H258" s="68">
        <v>0</v>
      </c>
      <c r="I258" s="68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60"/>
      <c r="U258" s="68"/>
      <c r="V258" s="68"/>
      <c r="W258" s="42"/>
      <c r="X258" s="42"/>
      <c r="Y258" s="42"/>
      <c r="Z258" s="42"/>
    </row>
    <row r="259" spans="1:26" ht="12" customHeight="1">
      <c r="A259" s="100"/>
      <c r="B259" s="100" t="s">
        <v>177</v>
      </c>
      <c r="F259" s="68">
        <v>0</v>
      </c>
      <c r="G259" s="68">
        <v>0.55900000000000005</v>
      </c>
      <c r="H259" s="68">
        <v>0.99399999999999999</v>
      </c>
      <c r="I259" s="68">
        <v>5.9880000000000004</v>
      </c>
      <c r="J259" s="42">
        <f t="shared" ref="J259:S259" si="175">(J129-I129)</f>
        <v>7.4604095596424962</v>
      </c>
      <c r="K259" s="42">
        <f t="shared" si="175"/>
        <v>29.002090345400397</v>
      </c>
      <c r="L259" s="42">
        <f t="shared" si="175"/>
        <v>79.478056419062312</v>
      </c>
      <c r="M259" s="42">
        <f t="shared" si="175"/>
        <v>171.93754140704658</v>
      </c>
      <c r="N259" s="42">
        <f t="shared" si="175"/>
        <v>282.2831660307009</v>
      </c>
      <c r="O259" s="42">
        <f t="shared" si="175"/>
        <v>259.94978149026326</v>
      </c>
      <c r="P259" s="42">
        <f t="shared" si="175"/>
        <v>308.84373845182461</v>
      </c>
      <c r="Q259" s="42">
        <f t="shared" si="175"/>
        <v>344.8509392142762</v>
      </c>
      <c r="R259" s="42">
        <f t="shared" si="175"/>
        <v>348.94086964611961</v>
      </c>
      <c r="S259" s="42">
        <f t="shared" si="175"/>
        <v>323.79916246112202</v>
      </c>
      <c r="T259" s="60"/>
      <c r="U259" s="68"/>
      <c r="V259" s="68"/>
      <c r="W259" s="42"/>
      <c r="X259" s="42"/>
      <c r="Y259" s="42"/>
      <c r="Z259" s="42"/>
    </row>
    <row r="260" spans="1:26" ht="12" customHeight="1">
      <c r="A260" s="100"/>
      <c r="B260" s="100" t="s">
        <v>178</v>
      </c>
      <c r="F260" s="68">
        <v>-2.2210000000000001</v>
      </c>
      <c r="G260" s="68">
        <v>2.1819999999999999</v>
      </c>
      <c r="H260" s="68">
        <v>-27.292000000000002</v>
      </c>
      <c r="I260" s="68">
        <v>6.9130000000000003</v>
      </c>
      <c r="J260" s="42">
        <f t="shared" ref="J260:S260" si="176">-(J106-I106)</f>
        <v>0</v>
      </c>
      <c r="K260" s="42">
        <f t="shared" si="176"/>
        <v>0</v>
      </c>
      <c r="L260" s="42">
        <f t="shared" si="176"/>
        <v>0</v>
      </c>
      <c r="M260" s="42">
        <f t="shared" si="176"/>
        <v>0</v>
      </c>
      <c r="N260" s="42">
        <f t="shared" si="176"/>
        <v>0</v>
      </c>
      <c r="O260" s="42">
        <f t="shared" si="176"/>
        <v>0</v>
      </c>
      <c r="P260" s="42">
        <f t="shared" si="176"/>
        <v>0</v>
      </c>
      <c r="Q260" s="42">
        <f t="shared" si="176"/>
        <v>0</v>
      </c>
      <c r="R260" s="42">
        <f t="shared" si="176"/>
        <v>0</v>
      </c>
      <c r="S260" s="42">
        <f t="shared" si="176"/>
        <v>0</v>
      </c>
      <c r="T260" s="60"/>
      <c r="U260" s="68"/>
      <c r="V260" s="68"/>
      <c r="W260" s="42"/>
      <c r="X260" s="42"/>
      <c r="Y260" s="42"/>
      <c r="Z260" s="42"/>
    </row>
    <row r="261" spans="1:26" ht="12" customHeight="1">
      <c r="A261" s="102" t="s">
        <v>179</v>
      </c>
      <c r="B261" s="102"/>
      <c r="F261" s="103">
        <f>SUM(F242:F252)+SUM(F254:F260)</f>
        <v>-11.019000000000002</v>
      </c>
      <c r="G261" s="103">
        <f t="shared" ref="G261:S261" si="177">SUM(G242:G252)+SUM(G254:G260)</f>
        <v>-64.45499999999997</v>
      </c>
      <c r="H261" s="103">
        <f t="shared" si="177"/>
        <v>-258.48300000000006</v>
      </c>
      <c r="I261" s="103">
        <f t="shared" si="177"/>
        <v>-279.64100000000008</v>
      </c>
      <c r="J261" s="103">
        <f t="shared" si="177"/>
        <v>-283.68364964973728</v>
      </c>
      <c r="K261" s="103">
        <f t="shared" si="177"/>
        <v>-509.84634370500135</v>
      </c>
      <c r="L261" s="103">
        <f t="shared" si="177"/>
        <v>-279.45533470593222</v>
      </c>
      <c r="M261" s="103">
        <f t="shared" si="177"/>
        <v>41.461708818528123</v>
      </c>
      <c r="N261" s="103">
        <f t="shared" si="177"/>
        <v>500.96019429077671</v>
      </c>
      <c r="O261" s="103">
        <f t="shared" si="177"/>
        <v>575.77693190728746</v>
      </c>
      <c r="P261" s="103">
        <f t="shared" si="177"/>
        <v>286.57734557084211</v>
      </c>
      <c r="Q261" s="103">
        <f t="shared" si="177"/>
        <v>1591.833058182631</v>
      </c>
      <c r="R261" s="103">
        <f t="shared" si="177"/>
        <v>2604.7262718143284</v>
      </c>
      <c r="S261" s="103">
        <f t="shared" si="177"/>
        <v>4055.9618484794682</v>
      </c>
      <c r="U261" s="103"/>
      <c r="V261" s="103"/>
      <c r="W261" s="103"/>
      <c r="X261" s="103"/>
      <c r="Y261" s="103"/>
      <c r="Z261" s="103"/>
    </row>
    <row r="262" spans="1:26" ht="12" customHeight="1">
      <c r="A262" s="100"/>
      <c r="B262" s="102"/>
    </row>
    <row r="263" spans="1:26" ht="12" customHeight="1">
      <c r="A263" s="102" t="s">
        <v>180</v>
      </c>
      <c r="B263" s="102"/>
    </row>
    <row r="264" spans="1:26" ht="12" customHeight="1">
      <c r="A264" s="100"/>
      <c r="B264" s="100" t="s">
        <v>181</v>
      </c>
      <c r="F264" s="68">
        <v>-0.25600000000000001</v>
      </c>
      <c r="G264" s="68">
        <v>-0.69699999999999995</v>
      </c>
      <c r="H264" s="68">
        <v>-0.75900000000000001</v>
      </c>
      <c r="I264" s="68">
        <f>-0.92</f>
        <v>-0.92</v>
      </c>
      <c r="J264" s="42">
        <f t="shared" ref="J264:S264" si="178">-J177</f>
        <v>-1.4903999999999999</v>
      </c>
      <c r="K264" s="42">
        <f t="shared" si="178"/>
        <v>-1.7884799999999998</v>
      </c>
      <c r="L264" s="42">
        <f t="shared" si="178"/>
        <v>-2.1461759999999996</v>
      </c>
      <c r="M264" s="42">
        <f t="shared" si="178"/>
        <v>-2.5754111999999996</v>
      </c>
      <c r="N264" s="42">
        <f t="shared" si="178"/>
        <v>-3.0904934399999995</v>
      </c>
      <c r="O264" s="42">
        <f t="shared" si="178"/>
        <v>-3.7085921279999994</v>
      </c>
      <c r="P264" s="42">
        <f t="shared" si="178"/>
        <v>-4.4503105535999987</v>
      </c>
      <c r="Q264" s="42">
        <f t="shared" si="178"/>
        <v>-5.3403726643199985</v>
      </c>
      <c r="R264" s="42">
        <f t="shared" si="178"/>
        <v>-6.4084471971839978</v>
      </c>
      <c r="S264" s="42">
        <f t="shared" si="178"/>
        <v>-7.6901366366207968</v>
      </c>
      <c r="T264" s="60"/>
      <c r="U264" s="68"/>
      <c r="V264" s="68"/>
      <c r="W264" s="42"/>
      <c r="X264" s="42"/>
      <c r="Y264" s="42"/>
      <c r="Z264" s="42"/>
    </row>
    <row r="265" spans="1:26" ht="12" customHeight="1">
      <c r="A265" s="100"/>
      <c r="B265" s="100" t="s">
        <v>182</v>
      </c>
      <c r="F265" s="68">
        <v>0</v>
      </c>
      <c r="G265" s="68">
        <v>0</v>
      </c>
      <c r="H265" s="68">
        <v>0</v>
      </c>
      <c r="I265" s="68">
        <v>-0.26800000000000002</v>
      </c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60"/>
      <c r="U265" s="68"/>
      <c r="V265" s="68"/>
      <c r="W265" s="42"/>
      <c r="X265" s="42"/>
      <c r="Y265" s="42"/>
      <c r="Z265" s="42"/>
    </row>
    <row r="266" spans="1:26" ht="12" customHeight="1">
      <c r="A266" s="100"/>
      <c r="B266" s="100" t="s">
        <v>183</v>
      </c>
      <c r="F266" s="68">
        <v>0</v>
      </c>
      <c r="G266" s="68">
        <v>-90.4</v>
      </c>
      <c r="H266" s="68">
        <v>-199.1</v>
      </c>
      <c r="I266" s="68">
        <v>-13.683</v>
      </c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60"/>
      <c r="U266" s="68"/>
      <c r="V266" s="68"/>
      <c r="W266" s="42"/>
      <c r="X266" s="42"/>
      <c r="Y266" s="42"/>
      <c r="Z266" s="42"/>
    </row>
    <row r="267" spans="1:26" ht="12" customHeight="1">
      <c r="A267" s="100"/>
      <c r="B267" s="100" t="s">
        <v>184</v>
      </c>
      <c r="F267" s="68">
        <v>0</v>
      </c>
      <c r="G267" s="68">
        <v>0</v>
      </c>
      <c r="H267" s="68">
        <v>271.20100000000002</v>
      </c>
      <c r="I267" s="68">
        <v>26.513000000000002</v>
      </c>
      <c r="J267" s="42">
        <f t="shared" ref="J267:S267" si="179">-(J107-I107)</f>
        <v>0</v>
      </c>
      <c r="K267" s="42">
        <f t="shared" si="179"/>
        <v>0</v>
      </c>
      <c r="L267" s="42">
        <f t="shared" si="179"/>
        <v>0</v>
      </c>
      <c r="M267" s="42">
        <f t="shared" si="179"/>
        <v>0</v>
      </c>
      <c r="N267" s="42">
        <f t="shared" si="179"/>
        <v>0</v>
      </c>
      <c r="O267" s="42">
        <f t="shared" si="179"/>
        <v>0</v>
      </c>
      <c r="P267" s="42">
        <f t="shared" si="179"/>
        <v>0</v>
      </c>
      <c r="Q267" s="42">
        <f t="shared" si="179"/>
        <v>0</v>
      </c>
      <c r="R267" s="42">
        <f t="shared" si="179"/>
        <v>0</v>
      </c>
      <c r="S267" s="42">
        <f t="shared" si="179"/>
        <v>0</v>
      </c>
      <c r="T267" s="60"/>
      <c r="U267" s="68"/>
      <c r="V267" s="68"/>
      <c r="W267" s="42"/>
      <c r="X267" s="42"/>
      <c r="Y267" s="42"/>
      <c r="Z267" s="42"/>
    </row>
    <row r="268" spans="1:26" ht="12" customHeight="1">
      <c r="A268" s="100"/>
      <c r="B268" s="100" t="s">
        <v>185</v>
      </c>
      <c r="F268" s="68">
        <v>0</v>
      </c>
      <c r="G268" s="68">
        <v>0</v>
      </c>
      <c r="H268" s="68">
        <v>982.35900000000004</v>
      </c>
      <c r="I268" s="68">
        <v>2748.8220000000001</v>
      </c>
      <c r="J268" s="42">
        <f t="shared" ref="J268:S268" si="180">-(J110-I110)</f>
        <v>0</v>
      </c>
      <c r="K268" s="42">
        <f t="shared" si="180"/>
        <v>0</v>
      </c>
      <c r="L268" s="42">
        <f t="shared" si="180"/>
        <v>0</v>
      </c>
      <c r="M268" s="42">
        <f t="shared" si="180"/>
        <v>0</v>
      </c>
      <c r="N268" s="42">
        <f t="shared" si="180"/>
        <v>0</v>
      </c>
      <c r="O268" s="42">
        <f t="shared" si="180"/>
        <v>0</v>
      </c>
      <c r="P268" s="42">
        <f t="shared" si="180"/>
        <v>0</v>
      </c>
      <c r="Q268" s="42">
        <f t="shared" si="180"/>
        <v>0</v>
      </c>
      <c r="R268" s="42">
        <f t="shared" si="180"/>
        <v>0</v>
      </c>
      <c r="S268" s="42">
        <f t="shared" si="180"/>
        <v>0</v>
      </c>
      <c r="T268" s="60"/>
      <c r="U268" s="68"/>
      <c r="V268" s="68"/>
      <c r="W268" s="42"/>
      <c r="X268" s="42"/>
      <c r="Y268" s="42"/>
      <c r="Z268" s="42"/>
    </row>
    <row r="269" spans="1:26" ht="12" customHeight="1">
      <c r="A269" s="100"/>
      <c r="B269" s="100" t="s">
        <v>186</v>
      </c>
      <c r="F269" s="68">
        <v>0</v>
      </c>
      <c r="G269" s="68">
        <v>0</v>
      </c>
      <c r="H269" s="68">
        <v>-1121.788</v>
      </c>
      <c r="I269" s="68">
        <v>-2597.5169999999998</v>
      </c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60"/>
      <c r="U269" s="68"/>
      <c r="V269" s="68"/>
      <c r="W269" s="42"/>
      <c r="X269" s="42"/>
      <c r="Y269" s="42"/>
      <c r="Z269" s="42"/>
    </row>
    <row r="270" spans="1:26" ht="12" customHeight="1">
      <c r="A270" s="100"/>
      <c r="B270" s="100" t="s">
        <v>187</v>
      </c>
      <c r="F270" s="68">
        <v>0</v>
      </c>
      <c r="G270" s="68">
        <v>0</v>
      </c>
      <c r="H270" s="68">
        <v>-4.1740000000000004</v>
      </c>
      <c r="I270" s="68">
        <v>0</v>
      </c>
      <c r="J270" s="42">
        <v>0</v>
      </c>
      <c r="K270" s="42">
        <v>0</v>
      </c>
      <c r="L270" s="42">
        <v>0</v>
      </c>
      <c r="M270" s="42">
        <v>0</v>
      </c>
      <c r="N270" s="42">
        <v>0</v>
      </c>
      <c r="O270" s="42">
        <v>0</v>
      </c>
      <c r="P270" s="42">
        <v>0</v>
      </c>
      <c r="Q270" s="42">
        <v>0</v>
      </c>
      <c r="R270" s="42">
        <v>0</v>
      </c>
      <c r="S270" s="42">
        <v>0</v>
      </c>
      <c r="T270" s="60"/>
      <c r="U270" s="68"/>
      <c r="V270" s="68"/>
      <c r="W270" s="42"/>
      <c r="X270" s="42"/>
      <c r="Y270" s="42"/>
      <c r="Z270" s="42"/>
    </row>
    <row r="271" spans="1:26" ht="12" customHeight="1">
      <c r="A271" s="100"/>
      <c r="B271" s="100" t="s">
        <v>188</v>
      </c>
      <c r="F271" s="68">
        <v>11.05</v>
      </c>
      <c r="G271" s="68">
        <v>136.07599999999999</v>
      </c>
      <c r="H271" s="68">
        <v>1851.346</v>
      </c>
      <c r="I271" s="68">
        <v>2116.4009999999998</v>
      </c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60"/>
      <c r="U271" s="68"/>
      <c r="V271" s="68"/>
      <c r="W271" s="42"/>
      <c r="X271" s="42"/>
      <c r="Y271" s="42"/>
      <c r="Z271" s="42"/>
    </row>
    <row r="272" spans="1:26" ht="12" customHeight="1">
      <c r="A272" s="100"/>
      <c r="B272" s="100" t="s">
        <v>189</v>
      </c>
      <c r="F272" s="68">
        <v>-45.95</v>
      </c>
      <c r="G272" s="68">
        <v>-85.299000000000007</v>
      </c>
      <c r="H272" s="68">
        <v>-2210.3850000000002</v>
      </c>
      <c r="I272" s="68">
        <v>-2207.087</v>
      </c>
      <c r="J272" s="42">
        <f t="shared" ref="J272:S272" si="181">-(J111-I111)</f>
        <v>0</v>
      </c>
      <c r="K272" s="42">
        <f t="shared" si="181"/>
        <v>0</v>
      </c>
      <c r="L272" s="42">
        <f t="shared" si="181"/>
        <v>0</v>
      </c>
      <c r="M272" s="42">
        <f t="shared" si="181"/>
        <v>0</v>
      </c>
      <c r="N272" s="42">
        <f t="shared" si="181"/>
        <v>0</v>
      </c>
      <c r="O272" s="42">
        <f t="shared" si="181"/>
        <v>0</v>
      </c>
      <c r="P272" s="42">
        <f t="shared" si="181"/>
        <v>0</v>
      </c>
      <c r="Q272" s="42">
        <f t="shared" si="181"/>
        <v>0</v>
      </c>
      <c r="R272" s="42">
        <f t="shared" si="181"/>
        <v>0</v>
      </c>
      <c r="S272" s="42">
        <f t="shared" si="181"/>
        <v>0</v>
      </c>
      <c r="T272" s="60"/>
      <c r="U272" s="68"/>
      <c r="V272" s="68"/>
      <c r="W272" s="42"/>
      <c r="X272" s="42"/>
      <c r="Y272" s="42"/>
      <c r="Z272" s="42"/>
    </row>
    <row r="273" spans="1:26" ht="12" customHeight="1">
      <c r="A273" s="102" t="s">
        <v>190</v>
      </c>
      <c r="B273" s="102"/>
      <c r="F273" s="103">
        <f t="shared" ref="F273:S273" si="182">SUM(F264:F272)</f>
        <v>-35.156000000000006</v>
      </c>
      <c r="G273" s="103">
        <f t="shared" si="182"/>
        <v>-40.320000000000022</v>
      </c>
      <c r="H273" s="103">
        <f t="shared" si="182"/>
        <v>-431.30000000000018</v>
      </c>
      <c r="I273" s="103">
        <f t="shared" si="182"/>
        <v>72.260999999999967</v>
      </c>
      <c r="J273" s="103">
        <f t="shared" si="182"/>
        <v>-1.4903999999999999</v>
      </c>
      <c r="K273" s="103">
        <f t="shared" si="182"/>
        <v>-1.7884799999999998</v>
      </c>
      <c r="L273" s="103">
        <f t="shared" si="182"/>
        <v>-2.1461759999999996</v>
      </c>
      <c r="M273" s="103">
        <f t="shared" si="182"/>
        <v>-2.5754111999999996</v>
      </c>
      <c r="N273" s="103">
        <f t="shared" si="182"/>
        <v>-3.0904934399999995</v>
      </c>
      <c r="O273" s="103">
        <f t="shared" si="182"/>
        <v>-3.7085921279999994</v>
      </c>
      <c r="P273" s="103">
        <f t="shared" si="182"/>
        <v>-4.4503105535999987</v>
      </c>
      <c r="Q273" s="103">
        <f t="shared" si="182"/>
        <v>-5.3403726643199985</v>
      </c>
      <c r="R273" s="103">
        <f t="shared" si="182"/>
        <v>-6.4084471971839978</v>
      </c>
      <c r="S273" s="103">
        <f t="shared" si="182"/>
        <v>-7.6901366366207968</v>
      </c>
      <c r="U273" s="103"/>
      <c r="V273" s="103"/>
      <c r="W273" s="103"/>
      <c r="X273" s="103"/>
      <c r="Y273" s="103"/>
      <c r="Z273" s="103"/>
    </row>
    <row r="274" spans="1:26" ht="12" customHeight="1">
      <c r="A274" s="100"/>
      <c r="B274" s="100"/>
      <c r="F274" s="103"/>
      <c r="G274" s="103"/>
      <c r="H274" s="103"/>
      <c r="I274" s="103"/>
      <c r="U274" s="103"/>
      <c r="V274" s="103"/>
    </row>
    <row r="275" spans="1:26" ht="12" customHeight="1">
      <c r="A275" s="102" t="s">
        <v>191</v>
      </c>
      <c r="B275" s="102"/>
    </row>
    <row r="276" spans="1:26" ht="12" customHeight="1">
      <c r="A276" s="100"/>
      <c r="B276" s="100" t="s">
        <v>192</v>
      </c>
      <c r="F276" s="68">
        <v>0</v>
      </c>
      <c r="G276" s="68">
        <v>0</v>
      </c>
      <c r="H276" s="68">
        <v>13.91</v>
      </c>
      <c r="I276" s="68">
        <v>0</v>
      </c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60"/>
      <c r="U276" s="68"/>
      <c r="V276" s="68"/>
      <c r="W276" s="70"/>
      <c r="X276" s="70"/>
      <c r="Y276" s="70"/>
      <c r="Z276" s="70"/>
    </row>
    <row r="277" spans="1:26" ht="12" customHeight="1">
      <c r="A277" s="100"/>
      <c r="B277" s="100" t="s">
        <v>193</v>
      </c>
      <c r="F277" s="68">
        <v>50</v>
      </c>
      <c r="G277" s="68">
        <v>307</v>
      </c>
      <c r="H277" s="68">
        <v>739.58799999999997</v>
      </c>
      <c r="I277" s="68">
        <v>426.262</v>
      </c>
      <c r="J277" s="42">
        <v>620</v>
      </c>
      <c r="K277" s="42"/>
      <c r="L277" s="42"/>
      <c r="M277" s="42"/>
      <c r="N277" s="42"/>
      <c r="O277" s="42"/>
      <c r="P277" s="42"/>
      <c r="Q277" s="42"/>
      <c r="R277" s="42"/>
      <c r="S277" s="42"/>
      <c r="T277" s="60"/>
      <c r="U277" s="68"/>
      <c r="V277" s="68"/>
      <c r="W277" s="70"/>
      <c r="X277" s="70"/>
      <c r="Y277" s="70"/>
      <c r="Z277" s="70"/>
    </row>
    <row r="278" spans="1:26" ht="12" customHeight="1">
      <c r="A278" s="100"/>
      <c r="B278" s="100" t="s">
        <v>194</v>
      </c>
      <c r="F278" s="68">
        <v>0</v>
      </c>
      <c r="G278" s="68">
        <v>0</v>
      </c>
      <c r="H278" s="68">
        <v>19.454999999999998</v>
      </c>
      <c r="I278" s="68">
        <v>65.608999999999995</v>
      </c>
      <c r="J278" s="70">
        <v>200</v>
      </c>
      <c r="K278" s="70">
        <v>200</v>
      </c>
      <c r="L278" s="70">
        <v>100</v>
      </c>
      <c r="M278" s="42"/>
      <c r="N278" s="42"/>
      <c r="O278" s="42"/>
      <c r="P278" s="42"/>
      <c r="Q278" s="42"/>
      <c r="R278" s="42"/>
      <c r="S278" s="42"/>
      <c r="T278" s="60"/>
      <c r="U278" s="68"/>
      <c r="V278" s="68"/>
      <c r="W278" s="70"/>
      <c r="X278" s="70"/>
      <c r="Y278" s="70"/>
      <c r="Z278" s="70"/>
    </row>
    <row r="279" spans="1:26" ht="12" customHeight="1">
      <c r="A279" s="100"/>
      <c r="B279" s="100" t="s">
        <v>195</v>
      </c>
      <c r="F279" s="68">
        <v>0</v>
      </c>
      <c r="G279" s="68">
        <v>0</v>
      </c>
      <c r="H279" s="68">
        <v>0</v>
      </c>
      <c r="I279" s="68">
        <v>-49.636000000000003</v>
      </c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60"/>
      <c r="U279" s="68"/>
      <c r="V279" s="68"/>
      <c r="W279" s="70"/>
      <c r="X279" s="70"/>
      <c r="Y279" s="70"/>
      <c r="Z279" s="70"/>
    </row>
    <row r="280" spans="1:26" ht="12" customHeight="1">
      <c r="A280" s="100"/>
      <c r="B280" s="100" t="s">
        <v>196</v>
      </c>
      <c r="F280" s="68">
        <v>0</v>
      </c>
      <c r="G280" s="68">
        <v>0</v>
      </c>
      <c r="H280" s="68">
        <v>0</v>
      </c>
      <c r="I280" s="68">
        <v>-14.667999999999999</v>
      </c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60"/>
      <c r="U280" s="68"/>
      <c r="V280" s="68"/>
      <c r="W280" s="70"/>
      <c r="X280" s="70"/>
      <c r="Y280" s="70"/>
      <c r="Z280" s="70"/>
    </row>
    <row r="281" spans="1:26" ht="12" customHeight="1">
      <c r="A281" s="100"/>
      <c r="B281" s="100" t="s">
        <v>197</v>
      </c>
      <c r="F281" s="68">
        <v>0</v>
      </c>
      <c r="G281" s="68">
        <v>0</v>
      </c>
      <c r="H281" s="68">
        <v>-0.35499999999999998</v>
      </c>
      <c r="I281" s="68">
        <v>-0.51800000000000002</v>
      </c>
      <c r="J281" s="69">
        <f t="shared" ref="J281:S281" si="183">-J82</f>
        <v>-0.26573792813518154</v>
      </c>
      <c r="K281" s="69">
        <f t="shared" si="183"/>
        <v>-0.65811002767624638</v>
      </c>
      <c r="L281" s="69">
        <f t="shared" si="183"/>
        <v>-0.95238910233204499</v>
      </c>
      <c r="M281" s="69">
        <f t="shared" si="183"/>
        <v>-1.0504821272173113</v>
      </c>
      <c r="N281" s="69">
        <f t="shared" si="183"/>
        <v>-1.0504821272173113</v>
      </c>
      <c r="O281" s="69">
        <f t="shared" si="183"/>
        <v>-1.0504821272173113</v>
      </c>
      <c r="P281" s="69">
        <f t="shared" si="183"/>
        <v>-1.0504821272173113</v>
      </c>
      <c r="Q281" s="69">
        <f t="shared" si="183"/>
        <v>-1.0504821272173113</v>
      </c>
      <c r="R281" s="69">
        <f t="shared" si="183"/>
        <v>-1.0504821272173113</v>
      </c>
      <c r="S281" s="69">
        <f t="shared" si="183"/>
        <v>-1.0504821272173113</v>
      </c>
      <c r="T281" s="60"/>
      <c r="U281" s="68"/>
      <c r="V281" s="68"/>
      <c r="W281" s="69"/>
      <c r="X281" s="69"/>
      <c r="Y281" s="69"/>
      <c r="Z281" s="69"/>
    </row>
    <row r="282" spans="1:26" ht="12" customHeight="1">
      <c r="A282" s="100"/>
      <c r="B282" s="100" t="s">
        <v>198</v>
      </c>
      <c r="F282" s="68">
        <v>-0.2</v>
      </c>
      <c r="G282" s="68">
        <v>-0.69599999999999995</v>
      </c>
      <c r="H282" s="68">
        <v>-1.3520000000000001</v>
      </c>
      <c r="I282" s="68">
        <v>-2.0920000000000001</v>
      </c>
      <c r="J282" s="42">
        <f t="shared" ref="J282:S282" si="184">J230</f>
        <v>-1</v>
      </c>
      <c r="K282" s="42">
        <f t="shared" si="184"/>
        <v>-1</v>
      </c>
      <c r="L282" s="42">
        <f t="shared" si="184"/>
        <v>-1</v>
      </c>
      <c r="M282" s="42">
        <f t="shared" si="184"/>
        <v>-1</v>
      </c>
      <c r="N282" s="42">
        <f t="shared" si="184"/>
        <v>-1</v>
      </c>
      <c r="O282" s="42">
        <f t="shared" si="184"/>
        <v>-1</v>
      </c>
      <c r="P282" s="42">
        <f t="shared" si="184"/>
        <v>-1</v>
      </c>
      <c r="Q282" s="42">
        <f t="shared" si="184"/>
        <v>-1</v>
      </c>
      <c r="R282" s="42">
        <f t="shared" si="184"/>
        <v>-1</v>
      </c>
      <c r="S282" s="42">
        <f t="shared" si="184"/>
        <v>-1</v>
      </c>
      <c r="T282" s="60"/>
      <c r="U282" s="68"/>
      <c r="V282" s="68"/>
      <c r="W282" s="42"/>
      <c r="X282" s="42"/>
      <c r="Y282" s="42"/>
      <c r="Z282" s="42"/>
    </row>
    <row r="283" spans="1:26" ht="12" customHeight="1">
      <c r="A283" s="100"/>
      <c r="B283" s="100" t="s">
        <v>199</v>
      </c>
      <c r="F283" s="68">
        <v>-1.4E-2</v>
      </c>
      <c r="G283" s="68">
        <v>-6.0999999999999999E-2</v>
      </c>
      <c r="H283" s="68">
        <v>-0.154</v>
      </c>
      <c r="I283" s="68">
        <v>-0.13</v>
      </c>
      <c r="J283" s="42">
        <f t="shared" ref="J283:S283" si="185">J231</f>
        <v>-8.8020000000000001E-2</v>
      </c>
      <c r="K283" s="42">
        <f t="shared" si="185"/>
        <v>-0.1736991</v>
      </c>
      <c r="L283" s="42">
        <f t="shared" si="185"/>
        <v>-0.26898664050000004</v>
      </c>
      <c r="M283" s="42">
        <f t="shared" si="185"/>
        <v>-0.37479664167750015</v>
      </c>
      <c r="N283" s="42">
        <f t="shared" si="185"/>
        <v>-0.4921366328020127</v>
      </c>
      <c r="O283" s="42">
        <f t="shared" si="185"/>
        <v>-0.62211690832592226</v>
      </c>
      <c r="P283" s="42">
        <f t="shared" si="185"/>
        <v>-0.76596071385125586</v>
      </c>
      <c r="Q283" s="42">
        <f t="shared" si="185"/>
        <v>-0.92501545476794955</v>
      </c>
      <c r="R283" s="42">
        <f t="shared" si="185"/>
        <v>-1.1007650296473921</v>
      </c>
      <c r="S283" s="42">
        <f t="shared" si="185"/>
        <v>-1.2948434006916596</v>
      </c>
      <c r="T283" s="60"/>
      <c r="U283" s="68"/>
      <c r="V283" s="68"/>
      <c r="W283" s="42"/>
      <c r="X283" s="42"/>
      <c r="Y283" s="42"/>
      <c r="Z283" s="42"/>
    </row>
    <row r="284" spans="1:26" ht="12" customHeight="1">
      <c r="A284" s="100"/>
      <c r="B284" s="100" t="s">
        <v>200</v>
      </c>
      <c r="F284" s="68"/>
      <c r="G284" s="68"/>
      <c r="H284" s="68"/>
      <c r="I284" s="68">
        <v>-0.38900000000000001</v>
      </c>
      <c r="J284" s="42"/>
      <c r="K284" s="70"/>
      <c r="L284" s="42"/>
      <c r="M284" s="42"/>
      <c r="N284" s="42"/>
      <c r="O284" s="42"/>
      <c r="P284" s="42"/>
      <c r="Q284" s="42"/>
      <c r="R284" s="42"/>
      <c r="S284" s="42"/>
      <c r="T284" s="60"/>
      <c r="U284" s="68"/>
      <c r="V284" s="68"/>
      <c r="W284" s="70"/>
      <c r="X284" s="70"/>
      <c r="Y284" s="70"/>
      <c r="Z284" s="70"/>
    </row>
    <row r="285" spans="1:26" ht="12" customHeight="1">
      <c r="A285" s="100"/>
      <c r="B285" s="100" t="s">
        <v>50</v>
      </c>
      <c r="F285" s="68"/>
      <c r="G285" s="68"/>
      <c r="H285" s="68"/>
      <c r="I285" s="68">
        <v>-1.0960000000000001</v>
      </c>
      <c r="J285" s="70"/>
      <c r="K285" s="42"/>
      <c r="L285" s="42"/>
      <c r="M285" s="42"/>
      <c r="N285" s="42"/>
      <c r="O285" s="42"/>
      <c r="P285" s="42"/>
      <c r="Q285" s="42"/>
      <c r="R285" s="42"/>
      <c r="S285" s="42"/>
      <c r="T285" s="60"/>
      <c r="U285" s="68"/>
      <c r="V285" s="68"/>
      <c r="W285" s="70"/>
      <c r="X285" s="70"/>
      <c r="Y285" s="70"/>
      <c r="Z285" s="70"/>
    </row>
    <row r="286" spans="1:26" ht="12" customHeight="1">
      <c r="A286" s="102" t="s">
        <v>201</v>
      </c>
      <c r="B286" s="102"/>
      <c r="F286" s="103">
        <f>SUM(F276:F285)</f>
        <v>49.785999999999994</v>
      </c>
      <c r="G286" s="103">
        <f>SUM(G276:G285)</f>
        <v>306.24299999999999</v>
      </c>
      <c r="H286" s="103">
        <f>SUM(H276:H285)</f>
        <v>771.09199999999998</v>
      </c>
      <c r="I286" s="103">
        <f t="shared" ref="I286:L286" si="186">SUM(I276:I285)</f>
        <v>423.34199999999998</v>
      </c>
      <c r="J286" s="103">
        <f t="shared" si="186"/>
        <v>818.64624207186478</v>
      </c>
      <c r="K286" s="103">
        <f t="shared" si="186"/>
        <v>198.16819087232375</v>
      </c>
      <c r="L286" s="103">
        <f t="shared" si="186"/>
        <v>97.778624257167948</v>
      </c>
      <c r="M286" s="103">
        <f t="shared" ref="M286:S286" si="187">SUM(M276:M283)</f>
        <v>-2.4252787688948114</v>
      </c>
      <c r="N286" s="103">
        <f t="shared" si="187"/>
        <v>-2.542618760019324</v>
      </c>
      <c r="O286" s="103">
        <f t="shared" si="187"/>
        <v>-2.6725990355432332</v>
      </c>
      <c r="P286" s="103">
        <f t="shared" si="187"/>
        <v>-2.8164428410685671</v>
      </c>
      <c r="Q286" s="103">
        <f t="shared" si="187"/>
        <v>-2.9754975819852607</v>
      </c>
      <c r="R286" s="103">
        <f t="shared" si="187"/>
        <v>-3.1512471568647031</v>
      </c>
      <c r="S286" s="103">
        <f t="shared" si="187"/>
        <v>-3.3453255279089706</v>
      </c>
      <c r="U286" s="103"/>
      <c r="V286" s="103"/>
      <c r="W286" s="103"/>
      <c r="X286" s="103"/>
      <c r="Y286" s="103"/>
      <c r="Z286" s="103"/>
    </row>
    <row r="287" spans="1:26" ht="12" customHeight="1">
      <c r="A287" s="102"/>
      <c r="B287" s="102"/>
    </row>
    <row r="288" spans="1:26" ht="12" customHeight="1">
      <c r="A288" s="102" t="s">
        <v>202</v>
      </c>
      <c r="B288" s="100"/>
      <c r="F288" s="103">
        <f t="shared" ref="F288:S288" si="188">F261+F273+F286</f>
        <v>3.6109999999999829</v>
      </c>
      <c r="G288" s="103">
        <f t="shared" si="188"/>
        <v>201.46800000000002</v>
      </c>
      <c r="H288" s="103">
        <f t="shared" si="188"/>
        <v>81.308999999999742</v>
      </c>
      <c r="I288" s="103">
        <f>I261+I273+I286</f>
        <v>215.96199999999988</v>
      </c>
      <c r="J288" s="103">
        <f t="shared" si="188"/>
        <v>533.47219242212748</v>
      </c>
      <c r="K288" s="103">
        <f t="shared" si="188"/>
        <v>-313.46663283267759</v>
      </c>
      <c r="L288" s="103">
        <f t="shared" si="188"/>
        <v>-183.82288644876428</v>
      </c>
      <c r="M288" s="103">
        <f t="shared" si="188"/>
        <v>36.461018849633312</v>
      </c>
      <c r="N288" s="103">
        <f t="shared" si="188"/>
        <v>495.32708209075741</v>
      </c>
      <c r="O288" s="103">
        <f t="shared" si="188"/>
        <v>569.39574074374423</v>
      </c>
      <c r="P288" s="103">
        <f t="shared" si="188"/>
        <v>279.31059217617354</v>
      </c>
      <c r="Q288" s="103">
        <f t="shared" si="188"/>
        <v>1583.5171879363256</v>
      </c>
      <c r="R288" s="103">
        <f t="shared" si="188"/>
        <v>2595.1665774602793</v>
      </c>
      <c r="S288" s="103">
        <f t="shared" si="188"/>
        <v>4044.9263863149381</v>
      </c>
      <c r="U288" s="103"/>
      <c r="V288" s="103"/>
      <c r="W288" s="103"/>
      <c r="X288" s="103"/>
      <c r="Y288" s="103"/>
      <c r="Z288" s="103"/>
    </row>
    <row r="289" spans="1:26" ht="12" customHeight="1">
      <c r="A289" s="100" t="s">
        <v>203</v>
      </c>
      <c r="B289" s="100"/>
      <c r="F289" s="105">
        <v>0.99399999999999999</v>
      </c>
      <c r="G289" s="105">
        <f>F291</f>
        <v>4.690999999999983</v>
      </c>
      <c r="H289" s="105">
        <f>G291</f>
        <v>206.29499999999999</v>
      </c>
      <c r="I289" s="105">
        <f t="shared" ref="I289:S289" si="189">H291</f>
        <v>288.91199999999969</v>
      </c>
      <c r="J289" s="105">
        <f t="shared" si="189"/>
        <v>507.62099999999958</v>
      </c>
      <c r="K289" s="105">
        <f t="shared" si="189"/>
        <v>1041.093192422127</v>
      </c>
      <c r="L289" s="105">
        <f t="shared" si="189"/>
        <v>727.62655958944947</v>
      </c>
      <c r="M289" s="105">
        <f t="shared" si="189"/>
        <v>543.80367314068519</v>
      </c>
      <c r="N289" s="105">
        <f t="shared" si="189"/>
        <v>580.26469199031851</v>
      </c>
      <c r="O289" s="105">
        <f t="shared" si="189"/>
        <v>1075.591774081076</v>
      </c>
      <c r="P289" s="105">
        <f t="shared" si="189"/>
        <v>1644.9875148248202</v>
      </c>
      <c r="Q289" s="105">
        <f t="shared" si="189"/>
        <v>1924.2981070009937</v>
      </c>
      <c r="R289" s="105">
        <f t="shared" si="189"/>
        <v>3507.8152949373193</v>
      </c>
      <c r="S289" s="105">
        <f t="shared" si="189"/>
        <v>6102.9818723975986</v>
      </c>
    </row>
    <row r="290" spans="1:26" ht="12" customHeight="1">
      <c r="A290" s="100" t="s">
        <v>204</v>
      </c>
      <c r="B290" s="100"/>
      <c r="F290" s="121">
        <v>8.5999999999999993E-2</v>
      </c>
      <c r="G290" s="121">
        <v>0.13600000000000001</v>
      </c>
      <c r="H290" s="121">
        <v>1.3080000000000001</v>
      </c>
      <c r="I290" s="121">
        <v>2.7469999999999999</v>
      </c>
      <c r="J290" s="70">
        <v>0</v>
      </c>
      <c r="K290" s="70">
        <v>0</v>
      </c>
      <c r="L290" s="70">
        <v>0</v>
      </c>
      <c r="M290" s="70">
        <v>0</v>
      </c>
      <c r="N290" s="70">
        <v>0</v>
      </c>
      <c r="O290" s="70">
        <v>0</v>
      </c>
      <c r="P290" s="70">
        <v>0</v>
      </c>
      <c r="Q290" s="70">
        <v>0</v>
      </c>
      <c r="R290" s="70">
        <v>0</v>
      </c>
      <c r="S290" s="70">
        <v>0</v>
      </c>
      <c r="U290" s="121"/>
      <c r="V290" s="121"/>
      <c r="W290" s="70"/>
      <c r="X290" s="70"/>
      <c r="Y290" s="70"/>
      <c r="Z290" s="70"/>
    </row>
    <row r="291" spans="1:26" ht="12" customHeight="1">
      <c r="A291" s="100" t="s">
        <v>205</v>
      </c>
      <c r="B291" s="100"/>
      <c r="F291" s="105">
        <f>SUM(F288:F290)</f>
        <v>4.690999999999983</v>
      </c>
      <c r="G291" s="105">
        <f t="shared" ref="G291:S291" si="190">SUM(G288:G290)</f>
        <v>206.29499999999999</v>
      </c>
      <c r="H291" s="105">
        <f t="shared" si="190"/>
        <v>288.91199999999969</v>
      </c>
      <c r="I291" s="105">
        <f t="shared" si="190"/>
        <v>507.62099999999958</v>
      </c>
      <c r="J291" s="105">
        <f t="shared" si="190"/>
        <v>1041.093192422127</v>
      </c>
      <c r="K291" s="105">
        <f t="shared" si="190"/>
        <v>727.62655958944947</v>
      </c>
      <c r="L291" s="105">
        <f t="shared" si="190"/>
        <v>543.80367314068519</v>
      </c>
      <c r="M291" s="105">
        <f t="shared" si="190"/>
        <v>580.26469199031851</v>
      </c>
      <c r="N291" s="105">
        <f t="shared" si="190"/>
        <v>1075.591774081076</v>
      </c>
      <c r="O291" s="105">
        <f t="shared" si="190"/>
        <v>1644.9875148248202</v>
      </c>
      <c r="P291" s="105">
        <f t="shared" si="190"/>
        <v>1924.2981070009937</v>
      </c>
      <c r="Q291" s="105">
        <f t="shared" si="190"/>
        <v>3507.8152949373193</v>
      </c>
      <c r="R291" s="105">
        <f t="shared" si="190"/>
        <v>6102.9818723975986</v>
      </c>
      <c r="S291" s="105">
        <f t="shared" si="190"/>
        <v>10147.908258712538</v>
      </c>
    </row>
    <row r="292" spans="1:26" ht="12" customHeight="1">
      <c r="A292" s="100"/>
      <c r="B292" s="100"/>
    </row>
    <row r="293" spans="1:26" ht="12" customHeight="1">
      <c r="A293" s="100"/>
      <c r="B293" s="100"/>
      <c r="I293" s="70"/>
    </row>
    <row r="294" spans="1:26" ht="12" customHeight="1">
      <c r="A294" s="102" t="s">
        <v>206</v>
      </c>
      <c r="B294" s="100"/>
    </row>
    <row r="295" spans="1:26" ht="12" customHeight="1">
      <c r="A295" s="102" t="s">
        <v>207</v>
      </c>
      <c r="B295" s="100"/>
    </row>
    <row r="296" spans="1:26" ht="12" customHeight="1">
      <c r="A296" s="102" t="s">
        <v>208</v>
      </c>
      <c r="B296" s="100"/>
    </row>
  </sheetData>
  <printOptions horizontalCentered="1" verticalCentered="1"/>
  <pageMargins left="0.25" right="0.25" top="0.75" bottom="0.75" header="0.3" footer="0.3"/>
  <pageSetup paperSize="9" scale="10" orientation="portrait" horizontalDpi="300" verticalDpi="300" r:id="rId1"/>
  <customProperties>
    <customPr name="Qube.Worksheet.Visibility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F3660-988B-4A1A-8C72-347BBA1A41D7}">
  <sheetPr>
    <pageSetUpPr fitToPage="1"/>
  </sheetPr>
  <dimension ref="A2:Z281"/>
  <sheetViews>
    <sheetView showGridLines="0" zoomScale="115" zoomScaleNormal="115" workbookViewId="0">
      <pane xSplit="5" ySplit="5" topLeftCell="H106" activePane="bottomRight" state="frozen"/>
      <selection activeCell="G18" sqref="G18"/>
      <selection pane="topRight" activeCell="G18" sqref="G18"/>
      <selection pane="bottomLeft" activeCell="G18" sqref="G18"/>
      <selection pane="bottomRight" activeCell="H6" sqref="H6"/>
    </sheetView>
  </sheetViews>
  <sheetFormatPr defaultColWidth="8" defaultRowHeight="12" customHeight="1"/>
  <cols>
    <col min="1" max="1" width="1.5703125" style="37" customWidth="1"/>
    <col min="2" max="4" width="2.5703125" style="37" customWidth="1"/>
    <col min="5" max="5" width="35" style="37" customWidth="1"/>
    <col min="6" max="7" width="8.28515625" style="38" hidden="1" customWidth="1"/>
    <col min="8" max="8" width="8.28515625" style="38" customWidth="1" collapsed="1"/>
    <col min="9" max="12" width="8.28515625" style="38" customWidth="1"/>
    <col min="13" max="19" width="8.28515625" style="38" hidden="1" customWidth="1"/>
    <col min="20" max="20" width="6.28515625" style="39" customWidth="1" collapsed="1"/>
    <col min="21" max="26" width="8.28515625" style="38" customWidth="1"/>
    <col min="27" max="16384" width="8" style="37"/>
  </cols>
  <sheetData>
    <row r="2" spans="1:26" ht="12" customHeight="1">
      <c r="B2" s="43" t="s">
        <v>7</v>
      </c>
      <c r="O2" s="142">
        <f>'DCF+base-bull-bear'!L3</f>
        <v>-6.1017666890256805</v>
      </c>
      <c r="P2" s="142">
        <f>'DCF+base-bull-bear'!M3</f>
        <v>130.77798345548945</v>
      </c>
      <c r="Q2" s="142">
        <f>'DCF+base-bull-bear'!N3</f>
        <v>454.34938878049434</v>
      </c>
      <c r="R2" s="142">
        <f>'DCF+base-bull-bear'!O3</f>
        <v>658.20379989295179</v>
      </c>
      <c r="S2" s="142">
        <f>'DCF+base-bull-bear'!P3</f>
        <v>464.06797444156109</v>
      </c>
    </row>
    <row r="3" spans="1:26" ht="12" customHeight="1">
      <c r="B3" s="43"/>
      <c r="E3" s="44"/>
      <c r="F3" s="45"/>
      <c r="G3" s="45"/>
      <c r="H3" s="45"/>
      <c r="I3" s="45"/>
      <c r="J3" s="45"/>
      <c r="K3" s="45"/>
      <c r="L3" s="45"/>
      <c r="M3" s="45"/>
      <c r="N3" s="45"/>
      <c r="O3" s="45">
        <f>'DCF+base-bull-bear'!L6</f>
        <v>0.45050000000000001</v>
      </c>
      <c r="P3" s="45">
        <f>'DCF+base-bull-bear'!M6</f>
        <v>0.36040000000000005</v>
      </c>
      <c r="Q3" s="45">
        <f>'DCF+base-bull-bear'!N6</f>
        <v>0.28832000000000008</v>
      </c>
      <c r="R3" s="45">
        <f>'DCF+base-bull-bear'!O6</f>
        <v>0.23065600000000008</v>
      </c>
      <c r="S3" s="45">
        <f>'DCF+base-bull-bear'!P6</f>
        <v>0.18452480000000007</v>
      </c>
      <c r="U3" s="45"/>
      <c r="V3" s="45"/>
      <c r="W3" s="45"/>
      <c r="X3" s="45"/>
      <c r="Y3" s="45"/>
      <c r="Z3" s="45"/>
    </row>
    <row r="4" spans="1:26" ht="12" customHeight="1">
      <c r="B4" s="43" t="s">
        <v>18</v>
      </c>
      <c r="E4" s="46"/>
      <c r="F4" s="47">
        <v>6.8971999999999998</v>
      </c>
      <c r="G4" s="47">
        <v>7.0978000000000003</v>
      </c>
      <c r="H4" s="47">
        <v>7.2992999999999997</v>
      </c>
      <c r="I4" s="48">
        <v>7.15</v>
      </c>
      <c r="J4" s="48">
        <v>7.15</v>
      </c>
      <c r="K4" s="48">
        <v>7.15</v>
      </c>
      <c r="L4" s="48">
        <v>7.15</v>
      </c>
      <c r="M4" s="48">
        <v>7.15</v>
      </c>
      <c r="N4" s="48">
        <v>7.15</v>
      </c>
      <c r="O4" s="48">
        <v>7.15</v>
      </c>
      <c r="P4" s="48">
        <v>7.15</v>
      </c>
      <c r="Q4" s="48">
        <v>7.15</v>
      </c>
      <c r="R4" s="48">
        <v>7.15</v>
      </c>
      <c r="S4" s="48">
        <v>7.15</v>
      </c>
      <c r="U4" s="47">
        <v>7.2448499999999996</v>
      </c>
      <c r="V4" s="47">
        <v>7.1589999999999998</v>
      </c>
      <c r="W4" s="143">
        <v>7.2103999999999999</v>
      </c>
      <c r="X4" s="143">
        <v>7.0552000000000001</v>
      </c>
      <c r="Y4" s="48">
        <v>7.15</v>
      </c>
      <c r="Z4" s="48">
        <v>7.15</v>
      </c>
    </row>
    <row r="5" spans="1:26" ht="12" customHeight="1">
      <c r="A5" s="49" t="s">
        <v>209</v>
      </c>
      <c r="B5" s="49"/>
      <c r="C5" s="49"/>
      <c r="D5" s="49"/>
      <c r="E5" s="49"/>
      <c r="F5" s="50">
        <v>2022</v>
      </c>
      <c r="G5" s="50">
        <v>2023</v>
      </c>
      <c r="H5" s="50">
        <v>2024</v>
      </c>
      <c r="I5" s="50">
        <v>2025</v>
      </c>
      <c r="J5" s="50" t="s">
        <v>157</v>
      </c>
      <c r="K5" s="50" t="s">
        <v>158</v>
      </c>
      <c r="L5" s="50" t="s">
        <v>159</v>
      </c>
      <c r="M5" s="50" t="s">
        <v>160</v>
      </c>
      <c r="N5" s="50" t="s">
        <v>210</v>
      </c>
      <c r="O5" s="51">
        <v>2031</v>
      </c>
      <c r="P5" s="51">
        <v>2032</v>
      </c>
      <c r="Q5" s="51">
        <v>2033</v>
      </c>
      <c r="R5" s="51">
        <v>2034</v>
      </c>
      <c r="S5" s="51">
        <v>2035</v>
      </c>
      <c r="U5" s="50" t="s">
        <v>20</v>
      </c>
      <c r="V5" s="50" t="s">
        <v>21</v>
      </c>
      <c r="W5" s="50" t="s">
        <v>22</v>
      </c>
      <c r="X5" s="50" t="s">
        <v>23</v>
      </c>
      <c r="Y5" s="50" t="s">
        <v>24</v>
      </c>
      <c r="Z5" s="50" t="s">
        <v>25</v>
      </c>
    </row>
    <row r="6" spans="1:26" s="41" customFormat="1" ht="12" customHeight="1">
      <c r="B6" s="144" t="s">
        <v>27</v>
      </c>
      <c r="C6" s="144"/>
      <c r="D6" s="144"/>
      <c r="E6" s="144"/>
      <c r="F6" s="144"/>
      <c r="G6" s="144"/>
      <c r="H6" s="144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55"/>
      <c r="U6" s="144"/>
      <c r="V6" s="144"/>
      <c r="W6" s="145"/>
      <c r="X6" s="145"/>
      <c r="Y6" s="145"/>
      <c r="Z6" s="145"/>
    </row>
    <row r="7" spans="1:26" s="41" customFormat="1" ht="12" customHeight="1">
      <c r="C7" s="41" t="s">
        <v>211</v>
      </c>
      <c r="F7" s="146">
        <v>0</v>
      </c>
      <c r="G7" s="146">
        <v>0.75800000000000001</v>
      </c>
      <c r="H7" s="146">
        <v>21.805</v>
      </c>
      <c r="I7" s="146">
        <v>53.075000000000003</v>
      </c>
      <c r="J7" s="65">
        <f t="shared" ref="J7:S7" si="0">J247</f>
        <v>149.48319119284994</v>
      </c>
      <c r="K7" s="65">
        <f t="shared" si="0"/>
        <v>558.31499810085779</v>
      </c>
      <c r="L7" s="65">
        <f t="shared" si="0"/>
        <v>1622.0511264821039</v>
      </c>
      <c r="M7" s="65">
        <f t="shared" si="0"/>
        <v>4078.3819546230352</v>
      </c>
      <c r="N7" s="65">
        <f t="shared" si="0"/>
        <v>7657.7032752370524</v>
      </c>
      <c r="O7" s="65">
        <f t="shared" si="0"/>
        <v>10966.973035042316</v>
      </c>
      <c r="P7" s="65">
        <f t="shared" si="0"/>
        <v>14806.276384598807</v>
      </c>
      <c r="Q7" s="65">
        <f t="shared" si="0"/>
        <v>19063.112399803329</v>
      </c>
      <c r="R7" s="65">
        <f t="shared" si="0"/>
        <v>23372.501922202588</v>
      </c>
      <c r="S7" s="65">
        <f t="shared" si="0"/>
        <v>27627.28117575105</v>
      </c>
      <c r="T7" s="66"/>
      <c r="U7" s="146">
        <v>8</v>
      </c>
      <c r="V7" s="71">
        <f>H7-U7</f>
        <v>13.805</v>
      </c>
      <c r="W7" s="146">
        <v>20</v>
      </c>
      <c r="X7" s="71">
        <f>I7-W7</f>
        <v>33.075000000000003</v>
      </c>
      <c r="Y7" s="71">
        <f>W7*(1+Y20)</f>
        <v>50</v>
      </c>
      <c r="Z7" s="71">
        <f>J7-Y7</f>
        <v>99.483191192849944</v>
      </c>
    </row>
    <row r="8" spans="1:26" ht="12" customHeight="1">
      <c r="D8" s="37" t="s">
        <v>7</v>
      </c>
      <c r="F8" s="69">
        <f>F150</f>
        <v>0</v>
      </c>
      <c r="G8" s="69">
        <f t="shared" ref="G8:S8" si="1">G150</f>
        <v>0</v>
      </c>
      <c r="H8" s="69">
        <f t="shared" si="1"/>
        <v>0</v>
      </c>
      <c r="I8" s="69">
        <f t="shared" si="1"/>
        <v>1.0861499999999999</v>
      </c>
      <c r="J8" s="69">
        <f t="shared" si="1"/>
        <v>34.799999999999983</v>
      </c>
      <c r="K8" s="69">
        <f t="shared" si="1"/>
        <v>83.154599999999959</v>
      </c>
      <c r="L8" s="69">
        <f t="shared" si="1"/>
        <v>394.98434999999978</v>
      </c>
      <c r="M8" s="69">
        <f t="shared" si="1"/>
        <v>1342.9467899999993</v>
      </c>
      <c r="N8" s="69">
        <f t="shared" si="1"/>
        <v>3124.3657069349988</v>
      </c>
      <c r="O8" s="69">
        <f t="shared" si="1"/>
        <v>4471.7484180507163</v>
      </c>
      <c r="P8" s="69">
        <f t="shared" si="1"/>
        <v>6171.012816909988</v>
      </c>
      <c r="Q8" s="69">
        <f t="shared" si="1"/>
        <v>7670.568931419115</v>
      </c>
      <c r="R8" s="69">
        <f t="shared" si="1"/>
        <v>9020.589063348878</v>
      </c>
      <c r="S8" s="69">
        <f t="shared" si="1"/>
        <v>10513.49655333312</v>
      </c>
      <c r="T8" s="60"/>
      <c r="U8" s="69"/>
      <c r="V8" s="69"/>
      <c r="W8" s="69"/>
      <c r="X8" s="69"/>
      <c r="Y8" s="69"/>
      <c r="Z8" s="69"/>
    </row>
    <row r="9" spans="1:26" ht="12" customHeight="1">
      <c r="D9" s="37" t="s">
        <v>212</v>
      </c>
      <c r="F9" s="69">
        <f>F163</f>
        <v>0</v>
      </c>
      <c r="G9" s="69">
        <f t="shared" ref="G9:S9" si="2">G163</f>
        <v>0</v>
      </c>
      <c r="H9" s="69">
        <f t="shared" si="2"/>
        <v>2.347</v>
      </c>
      <c r="I9" s="69">
        <f t="shared" si="2"/>
        <v>25.347048733304501</v>
      </c>
      <c r="J9" s="69">
        <f t="shared" si="2"/>
        <v>60.824523461630129</v>
      </c>
      <c r="K9" s="69">
        <f t="shared" si="2"/>
        <v>311.42156012354633</v>
      </c>
      <c r="L9" s="69">
        <f t="shared" si="2"/>
        <v>934.2646803706391</v>
      </c>
      <c r="M9" s="69">
        <f t="shared" si="2"/>
        <v>2212.4321895857101</v>
      </c>
      <c r="N9" s="69">
        <f t="shared" si="2"/>
        <v>3623.963926541393</v>
      </c>
      <c r="O9" s="69">
        <f t="shared" si="2"/>
        <v>5195.1878463523135</v>
      </c>
      <c r="P9" s="69">
        <f t="shared" si="2"/>
        <v>6915.9223792575876</v>
      </c>
      <c r="Q9" s="69">
        <f t="shared" si="2"/>
        <v>9250.0461822570251</v>
      </c>
      <c r="R9" s="69">
        <f t="shared" si="2"/>
        <v>11741.134460892465</v>
      </c>
      <c r="S9" s="69">
        <f t="shared" si="2"/>
        <v>14027.007702178464</v>
      </c>
      <c r="T9" s="147"/>
      <c r="U9" s="69"/>
      <c r="V9" s="69"/>
      <c r="W9" s="69"/>
      <c r="X9" s="69"/>
      <c r="Y9" s="69"/>
      <c r="Z9" s="69"/>
    </row>
    <row r="10" spans="1:26" ht="12" customHeight="1">
      <c r="D10" s="37" t="s">
        <v>213</v>
      </c>
      <c r="F10" s="69">
        <f>F178</f>
        <v>0</v>
      </c>
      <c r="G10" s="69">
        <f t="shared" ref="G10:S10" si="3">G178</f>
        <v>0</v>
      </c>
      <c r="H10" s="69">
        <f t="shared" si="3"/>
        <v>0</v>
      </c>
      <c r="I10" s="69">
        <f t="shared" si="3"/>
        <v>1.6570271999999999</v>
      </c>
      <c r="J10" s="69">
        <f t="shared" si="3"/>
        <v>5.8448872767999998</v>
      </c>
      <c r="K10" s="69">
        <f t="shared" si="3"/>
        <v>22.444367142912</v>
      </c>
      <c r="L10" s="69">
        <f t="shared" si="3"/>
        <v>53.155742850129911</v>
      </c>
      <c r="M10" s="69">
        <f t="shared" si="3"/>
        <v>114.81640455628063</v>
      </c>
      <c r="N10" s="69">
        <f t="shared" si="3"/>
        <v>240.51166344426889</v>
      </c>
      <c r="O10" s="69">
        <f t="shared" si="3"/>
        <v>368.94489172350848</v>
      </c>
      <c r="P10" s="69">
        <f t="shared" si="3"/>
        <v>495.86193447639533</v>
      </c>
      <c r="Q10" s="69">
        <f t="shared" si="3"/>
        <v>610.15811037320441</v>
      </c>
      <c r="R10" s="69">
        <f t="shared" si="3"/>
        <v>757.81637308352015</v>
      </c>
      <c r="S10" s="69">
        <f t="shared" si="3"/>
        <v>923.77815878881086</v>
      </c>
      <c r="T10" s="60"/>
      <c r="U10" s="69"/>
      <c r="V10" s="69"/>
      <c r="W10" s="69"/>
      <c r="X10" s="69"/>
      <c r="Y10" s="69"/>
      <c r="Z10" s="69"/>
    </row>
    <row r="11" spans="1:26" ht="12" customHeight="1">
      <c r="D11" s="37" t="s">
        <v>214</v>
      </c>
      <c r="F11" s="69">
        <f>F192</f>
        <v>0</v>
      </c>
      <c r="G11" s="69">
        <f t="shared" ref="G11:S11" si="4">G192</f>
        <v>0.75800000000000001</v>
      </c>
      <c r="H11" s="69">
        <f t="shared" si="4"/>
        <v>19.458000000000002</v>
      </c>
      <c r="I11" s="69">
        <f t="shared" si="4"/>
        <v>24.984774066695483</v>
      </c>
      <c r="J11" s="69">
        <f t="shared" si="4"/>
        <v>48.01378045441983</v>
      </c>
      <c r="K11" s="69">
        <f t="shared" si="4"/>
        <v>141.29447083439945</v>
      </c>
      <c r="L11" s="69">
        <f t="shared" si="4"/>
        <v>239.64635326133524</v>
      </c>
      <c r="M11" s="69">
        <f t="shared" si="4"/>
        <v>408.18657048104546</v>
      </c>
      <c r="N11" s="69">
        <f t="shared" si="4"/>
        <v>668.86197831639083</v>
      </c>
      <c r="O11" s="69">
        <f t="shared" si="4"/>
        <v>931.09187891577847</v>
      </c>
      <c r="P11" s="69">
        <f t="shared" si="4"/>
        <v>1223.4792539548348</v>
      </c>
      <c r="Q11" s="69">
        <f t="shared" si="4"/>
        <v>1532.3391757539841</v>
      </c>
      <c r="R11" s="69">
        <f t="shared" si="4"/>
        <v>1852.9620248777228</v>
      </c>
      <c r="S11" s="69">
        <f t="shared" si="4"/>
        <v>2162.9987614506572</v>
      </c>
      <c r="T11" s="60"/>
      <c r="U11" s="69"/>
      <c r="V11" s="69"/>
      <c r="W11" s="69"/>
      <c r="X11" s="69"/>
      <c r="Y11" s="69"/>
      <c r="Z11" s="69"/>
    </row>
    <row r="12" spans="1:26" s="41" customFormat="1" ht="12" customHeight="1">
      <c r="C12" s="41" t="s">
        <v>215</v>
      </c>
      <c r="F12" s="146">
        <v>0</v>
      </c>
      <c r="G12" s="146">
        <v>2.702</v>
      </c>
      <c r="H12" s="146">
        <v>8.718</v>
      </c>
      <c r="I12" s="146">
        <v>25.963000000000001</v>
      </c>
      <c r="J12" s="65">
        <f t="shared" ref="J12:S12" si="5">J251</f>
        <v>150.54500000000002</v>
      </c>
      <c r="K12" s="65">
        <f t="shared" si="5"/>
        <v>321.755</v>
      </c>
      <c r="L12" s="65">
        <f t="shared" si="5"/>
        <v>847.57999999999993</v>
      </c>
      <c r="M12" s="65">
        <f t="shared" si="5"/>
        <v>1830</v>
      </c>
      <c r="N12" s="65">
        <f t="shared" si="5"/>
        <v>3896.3420000000001</v>
      </c>
      <c r="O12" s="65">
        <f t="shared" si="5"/>
        <v>5786.0678700000008</v>
      </c>
      <c r="P12" s="65">
        <f t="shared" si="5"/>
        <v>8123.6392894800028</v>
      </c>
      <c r="Q12" s="65">
        <f t="shared" si="5"/>
        <v>10763.822058561005</v>
      </c>
      <c r="R12" s="65">
        <f t="shared" si="5"/>
        <v>13433.249929084133</v>
      </c>
      <c r="S12" s="65">
        <f t="shared" si="5"/>
        <v>15654.453924758112</v>
      </c>
      <c r="T12" s="66"/>
      <c r="U12" s="146">
        <v>3</v>
      </c>
      <c r="V12" s="71">
        <f>H12-U12</f>
        <v>5.718</v>
      </c>
      <c r="W12" s="146">
        <v>9</v>
      </c>
      <c r="X12" s="71">
        <f>I12-W12</f>
        <v>16.963000000000001</v>
      </c>
      <c r="Y12" s="71">
        <f>W12*(1+Y25)</f>
        <v>27</v>
      </c>
      <c r="Z12" s="71">
        <f>J12-Y12</f>
        <v>123.54500000000002</v>
      </c>
    </row>
    <row r="13" spans="1:26" ht="12" customHeight="1">
      <c r="D13" s="37" t="s">
        <v>216</v>
      </c>
      <c r="F13" s="69">
        <f>F267</f>
        <v>0</v>
      </c>
      <c r="G13" s="69">
        <f t="shared" ref="G13:S13" si="6">G267</f>
        <v>2.27</v>
      </c>
      <c r="H13" s="69">
        <f t="shared" si="6"/>
        <v>4.9667612708968898</v>
      </c>
      <c r="I13" s="69">
        <f t="shared" si="6"/>
        <v>6</v>
      </c>
      <c r="J13" s="69">
        <f t="shared" si="6"/>
        <v>110.5</v>
      </c>
      <c r="K13" s="69">
        <f t="shared" si="6"/>
        <v>221</v>
      </c>
      <c r="L13" s="69">
        <f t="shared" si="6"/>
        <v>575</v>
      </c>
      <c r="M13" s="69">
        <f t="shared" si="6"/>
        <v>1200</v>
      </c>
      <c r="N13" s="69">
        <f t="shared" si="6"/>
        <v>2340</v>
      </c>
      <c r="O13" s="69">
        <f t="shared" si="6"/>
        <v>0</v>
      </c>
      <c r="P13" s="69">
        <f t="shared" si="6"/>
        <v>0</v>
      </c>
      <c r="Q13" s="69">
        <f t="shared" si="6"/>
        <v>0</v>
      </c>
      <c r="R13" s="69">
        <f t="shared" si="6"/>
        <v>0</v>
      </c>
      <c r="S13" s="69">
        <f t="shared" si="6"/>
        <v>0</v>
      </c>
      <c r="T13" s="60"/>
      <c r="U13" s="70"/>
      <c r="V13" s="69"/>
      <c r="W13" s="70"/>
      <c r="X13" s="69"/>
      <c r="Y13" s="69"/>
      <c r="Z13" s="69"/>
    </row>
    <row r="14" spans="1:26" ht="12" customHeight="1">
      <c r="D14" s="37" t="s">
        <v>217</v>
      </c>
      <c r="F14" s="69">
        <f>F274</f>
        <v>0</v>
      </c>
      <c r="G14" s="69">
        <f t="shared" ref="G14:S14" si="7">G274</f>
        <v>0.432</v>
      </c>
      <c r="H14" s="69">
        <f t="shared" si="7"/>
        <v>3.7516107522281201</v>
      </c>
      <c r="I14" s="69">
        <f t="shared" si="7"/>
        <v>19.963000000000001</v>
      </c>
      <c r="J14" s="69">
        <f t="shared" si="7"/>
        <v>40.045000000000002</v>
      </c>
      <c r="K14" s="69">
        <f t="shared" si="7"/>
        <v>100.755</v>
      </c>
      <c r="L14" s="69">
        <f t="shared" si="7"/>
        <v>272.58</v>
      </c>
      <c r="M14" s="69">
        <f t="shared" si="7"/>
        <v>630</v>
      </c>
      <c r="N14" s="69">
        <f t="shared" si="7"/>
        <v>1556.3420000000001</v>
      </c>
      <c r="O14" s="69">
        <f t="shared" si="7"/>
        <v>0</v>
      </c>
      <c r="P14" s="69">
        <f t="shared" si="7"/>
        <v>0</v>
      </c>
      <c r="Q14" s="69">
        <f t="shared" si="7"/>
        <v>0</v>
      </c>
      <c r="R14" s="69">
        <f t="shared" si="7"/>
        <v>0</v>
      </c>
      <c r="S14" s="69">
        <f t="shared" si="7"/>
        <v>0</v>
      </c>
      <c r="T14" s="60"/>
      <c r="U14" s="70"/>
      <c r="V14" s="69"/>
      <c r="W14" s="70"/>
      <c r="X14" s="69"/>
      <c r="Y14" s="69"/>
      <c r="Z14" s="69"/>
    </row>
    <row r="15" spans="1:26" ht="12" customHeight="1">
      <c r="B15" s="41" t="s">
        <v>218</v>
      </c>
      <c r="E15" s="37" t="s">
        <v>6</v>
      </c>
      <c r="F15" s="71">
        <f>F7+F12</f>
        <v>0</v>
      </c>
      <c r="G15" s="71">
        <f t="shared" ref="G15:S15" si="8">G7+G12</f>
        <v>3.46</v>
      </c>
      <c r="H15" s="71">
        <f t="shared" si="8"/>
        <v>30.523</v>
      </c>
      <c r="I15" s="71">
        <f t="shared" si="8"/>
        <v>79.038000000000011</v>
      </c>
      <c r="J15" s="71">
        <f t="shared" si="8"/>
        <v>300.02819119284993</v>
      </c>
      <c r="K15" s="71">
        <f t="shared" si="8"/>
        <v>880.06999810085779</v>
      </c>
      <c r="L15" s="71">
        <f t="shared" si="8"/>
        <v>2469.6311264821038</v>
      </c>
      <c r="M15" s="71">
        <f t="shared" si="8"/>
        <v>5908.3819546230352</v>
      </c>
      <c r="N15" s="71">
        <f t="shared" si="8"/>
        <v>11554.045275237053</v>
      </c>
      <c r="O15" s="71">
        <f t="shared" si="8"/>
        <v>16753.040905042319</v>
      </c>
      <c r="P15" s="71">
        <f t="shared" si="8"/>
        <v>22929.915674078809</v>
      </c>
      <c r="Q15" s="71">
        <f t="shared" si="8"/>
        <v>29826.934458364332</v>
      </c>
      <c r="R15" s="71">
        <f t="shared" si="8"/>
        <v>36805.751851286725</v>
      </c>
      <c r="S15" s="71">
        <f t="shared" si="8"/>
        <v>43281.735100509162</v>
      </c>
      <c r="U15" s="71">
        <f t="shared" ref="U15:Z15" si="9">U7+U12</f>
        <v>11</v>
      </c>
      <c r="V15" s="71">
        <f t="shared" si="9"/>
        <v>19.523</v>
      </c>
      <c r="W15" s="71">
        <f t="shared" si="9"/>
        <v>29</v>
      </c>
      <c r="X15" s="71">
        <f t="shared" si="9"/>
        <v>50.038000000000004</v>
      </c>
      <c r="Y15" s="71">
        <f t="shared" si="9"/>
        <v>77</v>
      </c>
      <c r="Z15" s="71">
        <f t="shared" si="9"/>
        <v>223.02819119284996</v>
      </c>
    </row>
    <row r="16" spans="1:26" ht="12" customHeight="1">
      <c r="B16" s="41"/>
      <c r="C16" s="37" t="s">
        <v>28</v>
      </c>
      <c r="F16" s="71"/>
      <c r="G16" s="71"/>
      <c r="H16" s="86">
        <f>H15/G15-1</f>
        <v>7.8216763005780354</v>
      </c>
      <c r="I16" s="86">
        <f t="shared" ref="I16:S16" si="10">I15/H15-1</f>
        <v>1.5894571306883338</v>
      </c>
      <c r="J16" s="86">
        <f t="shared" si="10"/>
        <v>2.7959992812678696</v>
      </c>
      <c r="K16" s="86">
        <f t="shared" si="10"/>
        <v>1.9332910170936999</v>
      </c>
      <c r="L16" s="86">
        <f t="shared" si="10"/>
        <v>1.8061757948929413</v>
      </c>
      <c r="M16" s="86">
        <f t="shared" si="10"/>
        <v>1.3924147583284237</v>
      </c>
      <c r="N16" s="86">
        <f t="shared" si="10"/>
        <v>0.95553458865274399</v>
      </c>
      <c r="O16" s="86">
        <f t="shared" si="10"/>
        <v>0.44997189347594957</v>
      </c>
      <c r="P16" s="86">
        <f t="shared" si="10"/>
        <v>0.3687017063975162</v>
      </c>
      <c r="Q16" s="86">
        <f t="shared" si="10"/>
        <v>0.30078692317574807</v>
      </c>
      <c r="R16" s="86">
        <f t="shared" si="10"/>
        <v>0.23397702511681784</v>
      </c>
      <c r="S16" s="86">
        <f t="shared" si="10"/>
        <v>0.17595030459881889</v>
      </c>
      <c r="U16" s="86"/>
      <c r="V16" s="72"/>
      <c r="W16" s="72">
        <f>W15/U15-1</f>
        <v>1.6363636363636362</v>
      </c>
      <c r="X16" s="72">
        <f t="shared" ref="X16:Z16" si="11">X15/V15-1</f>
        <v>1.5630282231214467</v>
      </c>
      <c r="Y16" s="72">
        <f t="shared" si="11"/>
        <v>1.6551724137931036</v>
      </c>
      <c r="Z16" s="72">
        <f t="shared" si="11"/>
        <v>3.4571763698159383</v>
      </c>
    </row>
    <row r="17" spans="2:26" s="40" customFormat="1" ht="12" hidden="1" customHeight="1">
      <c r="B17" s="40" t="s">
        <v>26</v>
      </c>
      <c r="F17" s="148">
        <f t="shared" ref="F17:S17" si="12">F7-SUM(F8:F11)</f>
        <v>0</v>
      </c>
      <c r="G17" s="148">
        <f t="shared" si="12"/>
        <v>0</v>
      </c>
      <c r="H17" s="148">
        <f t="shared" si="12"/>
        <v>0</v>
      </c>
      <c r="I17" s="149">
        <f t="shared" si="12"/>
        <v>0</v>
      </c>
      <c r="J17" s="148">
        <f t="shared" si="12"/>
        <v>0</v>
      </c>
      <c r="K17" s="148">
        <f t="shared" si="12"/>
        <v>0</v>
      </c>
      <c r="L17" s="148">
        <f t="shared" si="12"/>
        <v>0</v>
      </c>
      <c r="M17" s="148">
        <f t="shared" si="12"/>
        <v>0</v>
      </c>
      <c r="N17" s="148">
        <f t="shared" si="12"/>
        <v>0</v>
      </c>
      <c r="O17" s="148">
        <f t="shared" si="12"/>
        <v>0</v>
      </c>
      <c r="P17" s="148">
        <f t="shared" si="12"/>
        <v>0</v>
      </c>
      <c r="Q17" s="148">
        <f t="shared" si="12"/>
        <v>0</v>
      </c>
      <c r="R17" s="148">
        <f t="shared" si="12"/>
        <v>0</v>
      </c>
      <c r="S17" s="148">
        <f t="shared" si="12"/>
        <v>0</v>
      </c>
      <c r="U17" s="148"/>
      <c r="V17" s="148"/>
      <c r="W17" s="148"/>
      <c r="X17" s="148"/>
      <c r="Y17" s="148"/>
      <c r="Z17" s="148"/>
    </row>
    <row r="18" spans="2:26" ht="12" customHeight="1" collapsed="1">
      <c r="K18" s="62"/>
    </row>
    <row r="19" spans="2:26" ht="12" customHeight="1">
      <c r="B19" s="41" t="s">
        <v>219</v>
      </c>
      <c r="C19" s="41"/>
    </row>
    <row r="20" spans="2:26" s="41" customFormat="1" ht="12" customHeight="1">
      <c r="C20" s="41" t="s">
        <v>211</v>
      </c>
      <c r="F20" s="150"/>
      <c r="G20" s="150"/>
      <c r="H20" s="151">
        <f t="shared" ref="H20:S27" si="13">H7/G7-1</f>
        <v>27.766490765171504</v>
      </c>
      <c r="I20" s="151">
        <f t="shared" si="13"/>
        <v>1.4340747534969047</v>
      </c>
      <c r="J20" s="151">
        <f t="shared" si="13"/>
        <v>1.8164520243589251</v>
      </c>
      <c r="K20" s="151">
        <f t="shared" si="13"/>
        <v>2.7349684178241107</v>
      </c>
      <c r="L20" s="151">
        <f t="shared" si="13"/>
        <v>1.9052616032161214</v>
      </c>
      <c r="M20" s="151">
        <f t="shared" si="13"/>
        <v>1.5143362549047445</v>
      </c>
      <c r="N20" s="151">
        <f t="shared" si="13"/>
        <v>0.87763268875704248</v>
      </c>
      <c r="O20" s="151">
        <f t="shared" si="13"/>
        <v>0.43214912368131975</v>
      </c>
      <c r="P20" s="151">
        <f t="shared" si="13"/>
        <v>0.3500786714154327</v>
      </c>
      <c r="Q20" s="151">
        <f t="shared" si="13"/>
        <v>0.28750213116596957</v>
      </c>
      <c r="R20" s="151">
        <f t="shared" si="13"/>
        <v>0.22605907325205288</v>
      </c>
      <c r="S20" s="151">
        <f t="shared" si="13"/>
        <v>0.1820420966360754</v>
      </c>
      <c r="T20" s="152"/>
      <c r="U20" s="151"/>
      <c r="V20" s="326"/>
      <c r="W20" s="326">
        <f>W7/U7-1</f>
        <v>1.5</v>
      </c>
      <c r="X20" s="326">
        <f>X7/V7-1</f>
        <v>1.3958710612097067</v>
      </c>
      <c r="Y20" s="327">
        <v>1.5</v>
      </c>
      <c r="Z20" s="326">
        <f>Z7/X7-1</f>
        <v>2.0078062340997711</v>
      </c>
    </row>
    <row r="21" spans="2:26" ht="12" customHeight="1">
      <c r="D21" s="37" t="s">
        <v>7</v>
      </c>
      <c r="H21" s="62"/>
      <c r="I21" s="62"/>
      <c r="J21" s="62">
        <f t="shared" si="13"/>
        <v>31.039773511945853</v>
      </c>
      <c r="K21" s="62">
        <f t="shared" si="13"/>
        <v>1.3895</v>
      </c>
      <c r="L21" s="62">
        <f t="shared" si="13"/>
        <v>3.75</v>
      </c>
      <c r="M21" s="62">
        <f t="shared" si="13"/>
        <v>2.4</v>
      </c>
      <c r="N21" s="62">
        <f t="shared" si="13"/>
        <v>1.3265000000000002</v>
      </c>
      <c r="O21" s="62">
        <f t="shared" si="13"/>
        <v>0.43124999999999969</v>
      </c>
      <c r="P21" s="62">
        <f t="shared" si="13"/>
        <v>0.37999999999999989</v>
      </c>
      <c r="Q21" s="62">
        <f t="shared" si="13"/>
        <v>0.24299999999999988</v>
      </c>
      <c r="R21" s="62">
        <f t="shared" si="13"/>
        <v>0.17599999999999993</v>
      </c>
      <c r="S21" s="62">
        <f t="shared" si="13"/>
        <v>0.1655000000000002</v>
      </c>
      <c r="U21" s="62"/>
      <c r="V21" s="67"/>
      <c r="W21" s="67"/>
      <c r="X21" s="67"/>
      <c r="Y21" s="67"/>
      <c r="Z21" s="67"/>
    </row>
    <row r="22" spans="2:26" ht="12" customHeight="1">
      <c r="D22" s="37" t="s">
        <v>212</v>
      </c>
      <c r="H22" s="62"/>
      <c r="I22" s="62">
        <f>I9/H9-1</f>
        <v>9.7997651185788239</v>
      </c>
      <c r="J22" s="62">
        <f t="shared" si="13"/>
        <v>1.3996688569786175</v>
      </c>
      <c r="K22" s="62">
        <f t="shared" si="13"/>
        <v>4.120000000000001</v>
      </c>
      <c r="L22" s="62">
        <f t="shared" si="13"/>
        <v>2.0000000000000004</v>
      </c>
      <c r="M22" s="62">
        <f t="shared" si="13"/>
        <v>1.3680999999999996</v>
      </c>
      <c r="N22" s="62">
        <f t="shared" si="13"/>
        <v>0.6379999999999999</v>
      </c>
      <c r="O22" s="62">
        <f t="shared" si="13"/>
        <v>0.43356500000000042</v>
      </c>
      <c r="P22" s="62">
        <f t="shared" si="13"/>
        <v>0.33121700000000009</v>
      </c>
      <c r="Q22" s="62">
        <f t="shared" si="13"/>
        <v>0.33750000000000013</v>
      </c>
      <c r="R22" s="62">
        <f t="shared" si="13"/>
        <v>0.26930549637835544</v>
      </c>
      <c r="S22" s="62">
        <f t="shared" si="13"/>
        <v>0.19468929930917822</v>
      </c>
      <c r="U22" s="62"/>
      <c r="V22" s="67"/>
      <c r="W22" s="67"/>
      <c r="X22" s="67"/>
      <c r="Y22" s="67"/>
      <c r="Z22" s="67"/>
    </row>
    <row r="23" spans="2:26" ht="12" customHeight="1">
      <c r="D23" s="37" t="s">
        <v>213</v>
      </c>
      <c r="H23" s="62"/>
      <c r="I23" s="62"/>
      <c r="J23" s="62">
        <f t="shared" si="13"/>
        <v>2.5273333333333334</v>
      </c>
      <c r="K23" s="62">
        <f t="shared" si="13"/>
        <v>2.8400000000000003</v>
      </c>
      <c r="L23" s="62">
        <f t="shared" si="13"/>
        <v>1.3683333333333327</v>
      </c>
      <c r="M23" s="62">
        <f t="shared" si="13"/>
        <v>1.1600000000000006</v>
      </c>
      <c r="N23" s="62">
        <f t="shared" si="13"/>
        <v>1.0947500000000003</v>
      </c>
      <c r="O23" s="62">
        <f t="shared" si="13"/>
        <v>0.53400000000000003</v>
      </c>
      <c r="P23" s="62">
        <f t="shared" si="13"/>
        <v>0.34399999999999986</v>
      </c>
      <c r="Q23" s="62">
        <f t="shared" si="13"/>
        <v>0.23049999999999993</v>
      </c>
      <c r="R23" s="62">
        <f t="shared" si="13"/>
        <v>0.24200000000000044</v>
      </c>
      <c r="S23" s="62">
        <f t="shared" si="13"/>
        <v>0.21899999999999964</v>
      </c>
      <c r="U23" s="62"/>
      <c r="V23" s="67"/>
      <c r="W23" s="67"/>
      <c r="X23" s="67"/>
      <c r="Y23" s="67"/>
      <c r="Z23" s="67"/>
    </row>
    <row r="24" spans="2:26" ht="12" customHeight="1">
      <c r="D24" s="37" t="s">
        <v>214</v>
      </c>
      <c r="H24" s="62">
        <f t="shared" ref="H24:I27" si="14">H11/G11-1</f>
        <v>24.670184696569923</v>
      </c>
      <c r="I24" s="62">
        <f t="shared" si="14"/>
        <v>0.28403608113349166</v>
      </c>
      <c r="J24" s="62">
        <f t="shared" si="13"/>
        <v>0.9217216183844481</v>
      </c>
      <c r="K24" s="62">
        <f t="shared" si="13"/>
        <v>1.9427899552407109</v>
      </c>
      <c r="L24" s="62">
        <f t="shared" si="13"/>
        <v>0.69607736131590436</v>
      </c>
      <c r="M24" s="62">
        <f t="shared" si="13"/>
        <v>0.70328721854538934</v>
      </c>
      <c r="N24" s="62">
        <f t="shared" si="13"/>
        <v>0.63861828557500289</v>
      </c>
      <c r="O24" s="62">
        <f t="shared" si="13"/>
        <v>0.39205383038732911</v>
      </c>
      <c r="P24" s="62">
        <f t="shared" si="13"/>
        <v>0.31402634010676844</v>
      </c>
      <c r="Q24" s="62">
        <f t="shared" si="13"/>
        <v>0.25244393871066895</v>
      </c>
      <c r="R24" s="62">
        <f t="shared" si="13"/>
        <v>0.20923752012407881</v>
      </c>
      <c r="S24" s="62">
        <f t="shared" si="13"/>
        <v>0.1673195307893014</v>
      </c>
      <c r="U24" s="62"/>
      <c r="V24" s="67"/>
      <c r="W24" s="67"/>
      <c r="X24" s="67"/>
      <c r="Y24" s="67"/>
      <c r="Z24" s="67"/>
    </row>
    <row r="25" spans="2:26" s="41" customFormat="1" ht="12" customHeight="1">
      <c r="C25" s="41" t="s">
        <v>220</v>
      </c>
      <c r="F25" s="150"/>
      <c r="G25" s="150"/>
      <c r="H25" s="151">
        <f t="shared" si="14"/>
        <v>2.2264988897113249</v>
      </c>
      <c r="I25" s="151">
        <f t="shared" si="14"/>
        <v>1.9780913053452629</v>
      </c>
      <c r="J25" s="151">
        <f t="shared" si="13"/>
        <v>4.798443939452298</v>
      </c>
      <c r="K25" s="151">
        <f t="shared" si="13"/>
        <v>1.1372679265335943</v>
      </c>
      <c r="L25" s="151">
        <f t="shared" si="13"/>
        <v>1.6342403381454833</v>
      </c>
      <c r="M25" s="151">
        <f t="shared" si="13"/>
        <v>1.1590882276599261</v>
      </c>
      <c r="N25" s="151">
        <f t="shared" si="13"/>
        <v>1.1291486338797814</v>
      </c>
      <c r="O25" s="151">
        <f t="shared" si="13"/>
        <v>0.4850000000000001</v>
      </c>
      <c r="P25" s="151">
        <f t="shared" si="13"/>
        <v>0.40400000000000036</v>
      </c>
      <c r="Q25" s="151">
        <f t="shared" si="13"/>
        <v>0.32500000000000018</v>
      </c>
      <c r="R25" s="151">
        <f t="shared" si="13"/>
        <v>0.248</v>
      </c>
      <c r="S25" s="151">
        <f t="shared" si="13"/>
        <v>0.16535120000000014</v>
      </c>
      <c r="T25" s="152"/>
      <c r="U25" s="151"/>
      <c r="V25" s="326"/>
      <c r="W25" s="326">
        <f>W12/U12-1</f>
        <v>2</v>
      </c>
      <c r="X25" s="326">
        <f>X12/V12-1</f>
        <v>1.9665967121371111</v>
      </c>
      <c r="Y25" s="327">
        <v>2</v>
      </c>
      <c r="Z25" s="326">
        <f>Z12/X12-1</f>
        <v>6.2832046218239705</v>
      </c>
    </row>
    <row r="26" spans="2:26" s="41" customFormat="1" ht="12" customHeight="1">
      <c r="D26" s="37" t="s">
        <v>216</v>
      </c>
      <c r="F26" s="150"/>
      <c r="G26" s="150"/>
      <c r="H26" s="62">
        <f t="shared" si="14"/>
        <v>1.1880005598664711</v>
      </c>
      <c r="I26" s="62">
        <f t="shared" si="14"/>
        <v>0.20803068091020394</v>
      </c>
      <c r="J26" s="62">
        <f t="shared" si="13"/>
        <v>17.416666666666668</v>
      </c>
      <c r="K26" s="62">
        <f t="shared" si="13"/>
        <v>1</v>
      </c>
      <c r="L26" s="62">
        <f t="shared" si="13"/>
        <v>1.6018099547511313</v>
      </c>
      <c r="M26" s="62">
        <f t="shared" si="13"/>
        <v>1.0869565217391304</v>
      </c>
      <c r="N26" s="62">
        <f t="shared" si="13"/>
        <v>0.95</v>
      </c>
      <c r="O26" s="62"/>
      <c r="P26" s="62"/>
      <c r="Q26" s="62"/>
      <c r="R26" s="62"/>
      <c r="S26" s="62"/>
      <c r="T26" s="152"/>
      <c r="U26" s="151"/>
      <c r="V26" s="326"/>
      <c r="W26" s="326"/>
      <c r="X26" s="326"/>
      <c r="Y26" s="327"/>
      <c r="Z26" s="326"/>
    </row>
    <row r="27" spans="2:26" s="41" customFormat="1" ht="12" customHeight="1">
      <c r="D27" s="37" t="s">
        <v>217</v>
      </c>
      <c r="F27" s="150"/>
      <c r="G27" s="150"/>
      <c r="H27" s="62">
        <f t="shared" si="14"/>
        <v>7.6842841486762037</v>
      </c>
      <c r="I27" s="62">
        <f t="shared" si="14"/>
        <v>4.3211810388761069</v>
      </c>
      <c r="J27" s="62">
        <f t="shared" si="13"/>
        <v>1.005961027901618</v>
      </c>
      <c r="K27" s="62">
        <f t="shared" si="13"/>
        <v>1.5160444499937569</v>
      </c>
      <c r="L27" s="62">
        <f t="shared" si="13"/>
        <v>1.7053744231055532</v>
      </c>
      <c r="M27" s="62">
        <f t="shared" si="13"/>
        <v>1.3112480739599386</v>
      </c>
      <c r="N27" s="62">
        <f t="shared" si="13"/>
        <v>1.4703841269841273</v>
      </c>
      <c r="O27" s="62"/>
      <c r="P27" s="62"/>
      <c r="Q27" s="62"/>
      <c r="R27" s="62"/>
      <c r="S27" s="62"/>
      <c r="T27" s="152"/>
      <c r="U27" s="151"/>
      <c r="V27" s="326"/>
      <c r="W27" s="326"/>
      <c r="X27" s="326"/>
      <c r="Y27" s="327"/>
      <c r="Z27" s="326"/>
    </row>
    <row r="28" spans="2:26" s="41" customFormat="1" ht="12" customHeight="1">
      <c r="F28" s="150"/>
      <c r="G28" s="150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2"/>
      <c r="U28" s="151"/>
      <c r="V28" s="326"/>
      <c r="W28" s="326"/>
      <c r="X28" s="326"/>
      <c r="Y28" s="326"/>
      <c r="Z28" s="326"/>
    </row>
    <row r="29" spans="2:26" s="41" customFormat="1" ht="12" customHeight="1">
      <c r="B29" s="41" t="s">
        <v>221</v>
      </c>
      <c r="D29" s="37"/>
      <c r="F29" s="150"/>
      <c r="G29" s="150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2"/>
      <c r="U29" s="151"/>
      <c r="V29" s="326"/>
      <c r="W29" s="326"/>
      <c r="X29" s="326"/>
      <c r="Y29" s="326"/>
      <c r="Z29" s="326"/>
    </row>
    <row r="30" spans="2:26" s="41" customFormat="1" ht="12" customHeight="1">
      <c r="C30" s="41" t="s">
        <v>211</v>
      </c>
      <c r="F30" s="150"/>
      <c r="G30" s="153">
        <f t="shared" ref="G30:S37" si="15">IFERROR(G7/G$15,"NM")</f>
        <v>0.21907514450867052</v>
      </c>
      <c r="H30" s="153">
        <f t="shared" si="15"/>
        <v>0.7143793205124005</v>
      </c>
      <c r="I30" s="153">
        <f t="shared" si="15"/>
        <v>0.67151243705559349</v>
      </c>
      <c r="J30" s="153">
        <f t="shared" si="15"/>
        <v>0.49823048493721789</v>
      </c>
      <c r="K30" s="153">
        <f t="shared" si="15"/>
        <v>0.63439839933831466</v>
      </c>
      <c r="L30" s="153">
        <f t="shared" si="15"/>
        <v>0.65679894826749063</v>
      </c>
      <c r="M30" s="153">
        <f t="shared" si="15"/>
        <v>0.69027053192319265</v>
      </c>
      <c r="N30" s="153">
        <f t="shared" si="15"/>
        <v>0.66277248295445512</v>
      </c>
      <c r="O30" s="153">
        <f t="shared" si="15"/>
        <v>0.65462581373758144</v>
      </c>
      <c r="P30" s="153">
        <f t="shared" si="15"/>
        <v>0.64571874554848907</v>
      </c>
      <c r="Q30" s="153">
        <f t="shared" si="15"/>
        <v>0.63912409189800201</v>
      </c>
      <c r="R30" s="153">
        <f t="shared" si="15"/>
        <v>0.63502308054020873</v>
      </c>
      <c r="S30" s="153">
        <f t="shared" si="15"/>
        <v>0.63831269960861725</v>
      </c>
      <c r="T30" s="152"/>
      <c r="U30" s="153">
        <f t="shared" ref="U30:Z35" si="16">IFERROR(U7/U$15,"NM")</f>
        <v>0.72727272727272729</v>
      </c>
      <c r="V30" s="328">
        <f t="shared" si="16"/>
        <v>0.70711468524304666</v>
      </c>
      <c r="W30" s="328">
        <f t="shared" si="16"/>
        <v>0.68965517241379315</v>
      </c>
      <c r="X30" s="328">
        <f t="shared" si="16"/>
        <v>0.66099764179223786</v>
      </c>
      <c r="Y30" s="328">
        <f t="shared" si="16"/>
        <v>0.64935064935064934</v>
      </c>
      <c r="Z30" s="328">
        <f t="shared" si="16"/>
        <v>0.44605657545250837</v>
      </c>
    </row>
    <row r="31" spans="2:26" s="41" customFormat="1" ht="12" customHeight="1">
      <c r="B31" s="37"/>
      <c r="C31" s="37"/>
      <c r="D31" s="37" t="s">
        <v>7</v>
      </c>
      <c r="F31" s="150"/>
      <c r="G31" s="86">
        <f t="shared" si="15"/>
        <v>0</v>
      </c>
      <c r="H31" s="86">
        <f t="shared" si="15"/>
        <v>0</v>
      </c>
      <c r="I31" s="86">
        <f t="shared" si="15"/>
        <v>1.374212404160024E-2</v>
      </c>
      <c r="J31" s="86">
        <f t="shared" si="15"/>
        <v>0.11598910042967094</v>
      </c>
      <c r="K31" s="86">
        <f t="shared" si="15"/>
        <v>9.4486347880785582E-2</v>
      </c>
      <c r="L31" s="86">
        <f t="shared" si="15"/>
        <v>0.15993657747691253</v>
      </c>
      <c r="M31" s="86">
        <f t="shared" si="15"/>
        <v>0.2272951884820523</v>
      </c>
      <c r="N31" s="86">
        <f t="shared" si="15"/>
        <v>0.27041314383900028</v>
      </c>
      <c r="O31" s="86">
        <f t="shared" si="15"/>
        <v>0.26692159610884808</v>
      </c>
      <c r="P31" s="86">
        <f t="shared" si="15"/>
        <v>0.2691249677767471</v>
      </c>
      <c r="Q31" s="86">
        <f t="shared" si="15"/>
        <v>0.25716920195491516</v>
      </c>
      <c r="R31" s="86">
        <f t="shared" si="15"/>
        <v>0.2450863957295718</v>
      </c>
      <c r="S31" s="86">
        <f t="shared" si="15"/>
        <v>0.24290838916042992</v>
      </c>
      <c r="T31" s="152"/>
      <c r="U31" s="86">
        <f t="shared" si="16"/>
        <v>0</v>
      </c>
      <c r="V31" s="72">
        <f t="shared" si="16"/>
        <v>0</v>
      </c>
      <c r="W31" s="72">
        <f t="shared" si="16"/>
        <v>0</v>
      </c>
      <c r="X31" s="72">
        <f t="shared" si="16"/>
        <v>0</v>
      </c>
      <c r="Y31" s="72">
        <f t="shared" si="16"/>
        <v>0</v>
      </c>
      <c r="Z31" s="72">
        <f t="shared" si="16"/>
        <v>0</v>
      </c>
    </row>
    <row r="32" spans="2:26" s="41" customFormat="1" ht="12" customHeight="1">
      <c r="B32" s="37"/>
      <c r="C32" s="37"/>
      <c r="D32" s="37" t="s">
        <v>212</v>
      </c>
      <c r="F32" s="150"/>
      <c r="G32" s="86">
        <f t="shared" si="15"/>
        <v>0</v>
      </c>
      <c r="H32" s="86">
        <f t="shared" si="15"/>
        <v>7.6892834911378299E-2</v>
      </c>
      <c r="I32" s="86">
        <f t="shared" si="15"/>
        <v>0.32069446004838809</v>
      </c>
      <c r="J32" s="86">
        <f t="shared" si="15"/>
        <v>0.20272936093039931</v>
      </c>
      <c r="K32" s="86">
        <f t="shared" si="15"/>
        <v>0.35385998931400542</v>
      </c>
      <c r="L32" s="86">
        <f t="shared" si="15"/>
        <v>0.37830130595311368</v>
      </c>
      <c r="M32" s="86">
        <f t="shared" si="15"/>
        <v>0.37445652745157826</v>
      </c>
      <c r="N32" s="86">
        <f t="shared" si="15"/>
        <v>0.31365325651859544</v>
      </c>
      <c r="O32" s="86">
        <f t="shared" si="15"/>
        <v>0.31010417009061736</v>
      </c>
      <c r="P32" s="86">
        <f t="shared" si="15"/>
        <v>0.3016113306982508</v>
      </c>
      <c r="Q32" s="86">
        <f t="shared" si="15"/>
        <v>0.31012393161520646</v>
      </c>
      <c r="R32" s="86">
        <f t="shared" si="15"/>
        <v>0.31900270665118868</v>
      </c>
      <c r="S32" s="86">
        <f t="shared" si="15"/>
        <v>0.32408607625375563</v>
      </c>
      <c r="T32" s="152"/>
      <c r="U32" s="86">
        <f t="shared" si="16"/>
        <v>0</v>
      </c>
      <c r="V32" s="72">
        <f t="shared" si="16"/>
        <v>0</v>
      </c>
      <c r="W32" s="72">
        <f t="shared" si="16"/>
        <v>0</v>
      </c>
      <c r="X32" s="72">
        <f t="shared" si="16"/>
        <v>0</v>
      </c>
      <c r="Y32" s="72">
        <f t="shared" si="16"/>
        <v>0</v>
      </c>
      <c r="Z32" s="72">
        <f t="shared" si="16"/>
        <v>0</v>
      </c>
    </row>
    <row r="33" spans="2:26" s="41" customFormat="1" ht="12" customHeight="1">
      <c r="B33" s="37"/>
      <c r="C33" s="37"/>
      <c r="D33" s="37" t="s">
        <v>213</v>
      </c>
      <c r="F33" s="150"/>
      <c r="G33" s="86">
        <f t="shared" si="15"/>
        <v>0</v>
      </c>
      <c r="H33" s="86">
        <f t="shared" si="15"/>
        <v>0</v>
      </c>
      <c r="I33" s="86">
        <f t="shared" si="15"/>
        <v>2.0964943444925221E-2</v>
      </c>
      <c r="J33" s="86">
        <f t="shared" si="15"/>
        <v>1.9481126935312107E-2</v>
      </c>
      <c r="K33" s="86">
        <f t="shared" si="15"/>
        <v>2.5502934074955057E-2</v>
      </c>
      <c r="L33" s="86">
        <f t="shared" si="15"/>
        <v>2.1523758054446073E-2</v>
      </c>
      <c r="M33" s="86">
        <f t="shared" si="15"/>
        <v>1.9432799950660284E-2</v>
      </c>
      <c r="N33" s="86">
        <f t="shared" si="15"/>
        <v>2.0816229962309401E-2</v>
      </c>
      <c r="O33" s="86">
        <f t="shared" si="15"/>
        <v>2.2022562579218898E-2</v>
      </c>
      <c r="P33" s="86">
        <f t="shared" si="15"/>
        <v>2.1625109377830985E-2</v>
      </c>
      <c r="Q33" s="86">
        <f t="shared" si="15"/>
        <v>2.0456614850075498E-2</v>
      </c>
      <c r="R33" s="86">
        <f t="shared" si="15"/>
        <v>2.0589618061477719E-2</v>
      </c>
      <c r="S33" s="86">
        <f t="shared" si="15"/>
        <v>2.1343371670373344E-2</v>
      </c>
      <c r="T33" s="152"/>
      <c r="U33" s="86">
        <f t="shared" si="16"/>
        <v>0</v>
      </c>
      <c r="V33" s="72">
        <f t="shared" si="16"/>
        <v>0</v>
      </c>
      <c r="W33" s="72">
        <f t="shared" si="16"/>
        <v>0</v>
      </c>
      <c r="X33" s="72">
        <f t="shared" si="16"/>
        <v>0</v>
      </c>
      <c r="Y33" s="72">
        <f t="shared" si="16"/>
        <v>0</v>
      </c>
      <c r="Z33" s="72">
        <f t="shared" si="16"/>
        <v>0</v>
      </c>
    </row>
    <row r="34" spans="2:26" s="41" customFormat="1" ht="12" customHeight="1">
      <c r="B34" s="37"/>
      <c r="C34" s="37"/>
      <c r="D34" s="37" t="s">
        <v>214</v>
      </c>
      <c r="F34" s="150"/>
      <c r="G34" s="86">
        <f t="shared" si="15"/>
        <v>0.21907514450867052</v>
      </c>
      <c r="H34" s="86">
        <f t="shared" si="15"/>
        <v>0.63748648560102228</v>
      </c>
      <c r="I34" s="86">
        <f t="shared" si="15"/>
        <v>0.31611090952067966</v>
      </c>
      <c r="J34" s="86">
        <f t="shared" si="15"/>
        <v>0.16003089664183551</v>
      </c>
      <c r="K34" s="86">
        <f t="shared" si="15"/>
        <v>0.1605491280685685</v>
      </c>
      <c r="L34" s="86">
        <f t="shared" si="15"/>
        <v>9.7037306783018404E-2</v>
      </c>
      <c r="M34" s="86">
        <f t="shared" si="15"/>
        <v>6.9086016038901882E-2</v>
      </c>
      <c r="N34" s="86">
        <f t="shared" si="15"/>
        <v>5.7889852634549925E-2</v>
      </c>
      <c r="O34" s="86">
        <f t="shared" si="15"/>
        <v>5.5577484958897166E-2</v>
      </c>
      <c r="P34" s="86">
        <f t="shared" si="15"/>
        <v>5.3357337695660194E-2</v>
      </c>
      <c r="Q34" s="86">
        <f t="shared" si="15"/>
        <v>5.137434347780491E-2</v>
      </c>
      <c r="R34" s="86">
        <f t="shared" si="15"/>
        <v>5.0344360097970491E-2</v>
      </c>
      <c r="S34" s="86">
        <f t="shared" si="15"/>
        <v>4.9974862524058375E-2</v>
      </c>
      <c r="T34" s="152"/>
      <c r="U34" s="86">
        <f t="shared" si="16"/>
        <v>0</v>
      </c>
      <c r="V34" s="72">
        <f t="shared" si="16"/>
        <v>0</v>
      </c>
      <c r="W34" s="72">
        <f t="shared" si="16"/>
        <v>0</v>
      </c>
      <c r="X34" s="72">
        <f t="shared" si="16"/>
        <v>0</v>
      </c>
      <c r="Y34" s="72">
        <f t="shared" si="16"/>
        <v>0</v>
      </c>
      <c r="Z34" s="72">
        <f t="shared" si="16"/>
        <v>0</v>
      </c>
    </row>
    <row r="35" spans="2:26" s="41" customFormat="1" ht="12" customHeight="1">
      <c r="C35" s="41" t="s">
        <v>220</v>
      </c>
      <c r="F35" s="150"/>
      <c r="G35" s="153">
        <f t="shared" si="15"/>
        <v>0.78092485549132951</v>
      </c>
      <c r="H35" s="153">
        <f t="shared" si="15"/>
        <v>0.2856206794875995</v>
      </c>
      <c r="I35" s="153">
        <f t="shared" si="15"/>
        <v>0.32848756294440645</v>
      </c>
      <c r="J35" s="153">
        <f t="shared" si="15"/>
        <v>0.50176951506278222</v>
      </c>
      <c r="K35" s="153">
        <f t="shared" si="15"/>
        <v>0.36560160066168534</v>
      </c>
      <c r="L35" s="153">
        <f t="shared" si="15"/>
        <v>0.34320105173250937</v>
      </c>
      <c r="M35" s="153">
        <f t="shared" si="15"/>
        <v>0.30972946807680735</v>
      </c>
      <c r="N35" s="153">
        <f t="shared" si="15"/>
        <v>0.33722751704554482</v>
      </c>
      <c r="O35" s="153">
        <f t="shared" si="15"/>
        <v>0.34537418626241845</v>
      </c>
      <c r="P35" s="153">
        <f t="shared" si="15"/>
        <v>0.35428125445151093</v>
      </c>
      <c r="Q35" s="153">
        <f t="shared" si="15"/>
        <v>0.36087590810199804</v>
      </c>
      <c r="R35" s="153">
        <f t="shared" si="15"/>
        <v>0.36497691945979116</v>
      </c>
      <c r="S35" s="153">
        <f t="shared" si="15"/>
        <v>0.36168730039138275</v>
      </c>
      <c r="T35" s="152"/>
      <c r="U35" s="153">
        <f t="shared" si="16"/>
        <v>0.27272727272727271</v>
      </c>
      <c r="V35" s="328">
        <f t="shared" si="16"/>
        <v>0.29288531475695334</v>
      </c>
      <c r="W35" s="328">
        <f t="shared" si="16"/>
        <v>0.31034482758620691</v>
      </c>
      <c r="X35" s="328">
        <f t="shared" si="16"/>
        <v>0.33900235820776209</v>
      </c>
      <c r="Y35" s="328">
        <f t="shared" si="16"/>
        <v>0.35064935064935066</v>
      </c>
      <c r="Z35" s="328">
        <f t="shared" si="16"/>
        <v>0.55394342454749157</v>
      </c>
    </row>
    <row r="36" spans="2:26" s="41" customFormat="1" ht="12" customHeight="1">
      <c r="D36" s="37" t="s">
        <v>216</v>
      </c>
      <c r="F36" s="150"/>
      <c r="G36" s="86">
        <f t="shared" si="15"/>
        <v>0.65606936416184969</v>
      </c>
      <c r="H36" s="86">
        <f t="shared" si="15"/>
        <v>0.16272192349693312</v>
      </c>
      <c r="I36" s="86">
        <f t="shared" si="15"/>
        <v>7.5912852045851353E-2</v>
      </c>
      <c r="J36" s="86">
        <f t="shared" si="15"/>
        <v>0.36829872406547831</v>
      </c>
      <c r="K36" s="86">
        <f t="shared" si="15"/>
        <v>0.25111638901099426</v>
      </c>
      <c r="L36" s="86">
        <f t="shared" si="15"/>
        <v>0.23282829319497028</v>
      </c>
      <c r="M36" s="86">
        <f t="shared" si="15"/>
        <v>0.20310129054216874</v>
      </c>
      <c r="N36" s="86">
        <f t="shared" si="15"/>
        <v>0.20252646966990448</v>
      </c>
      <c r="O36" s="86">
        <f t="shared" si="15"/>
        <v>0</v>
      </c>
      <c r="P36" s="86">
        <f t="shared" si="15"/>
        <v>0</v>
      </c>
      <c r="Q36" s="86">
        <f t="shared" si="15"/>
        <v>0</v>
      </c>
      <c r="R36" s="86">
        <f t="shared" si="15"/>
        <v>0</v>
      </c>
      <c r="S36" s="86">
        <f t="shared" si="15"/>
        <v>0</v>
      </c>
      <c r="T36" s="152"/>
      <c r="U36" s="153"/>
      <c r="V36" s="328"/>
      <c r="W36" s="328"/>
      <c r="X36" s="328"/>
      <c r="Y36" s="328"/>
      <c r="Z36" s="328"/>
    </row>
    <row r="37" spans="2:26" s="41" customFormat="1" ht="12" customHeight="1">
      <c r="D37" s="37" t="s">
        <v>217</v>
      </c>
      <c r="F37" s="150"/>
      <c r="G37" s="86">
        <f t="shared" si="15"/>
        <v>0.12485549132947976</v>
      </c>
      <c r="H37" s="86">
        <f t="shared" si="15"/>
        <v>0.12291094427900666</v>
      </c>
      <c r="I37" s="86">
        <f t="shared" si="15"/>
        <v>0.2525747108985551</v>
      </c>
      <c r="J37" s="86">
        <f t="shared" si="15"/>
        <v>0.13347079099730388</v>
      </c>
      <c r="K37" s="86">
        <f t="shared" si="15"/>
        <v>0.11448521165069107</v>
      </c>
      <c r="L37" s="86">
        <f t="shared" si="15"/>
        <v>0.11037275853753913</v>
      </c>
      <c r="M37" s="86">
        <f t="shared" si="15"/>
        <v>0.1066281775346386</v>
      </c>
      <c r="N37" s="86">
        <f t="shared" si="15"/>
        <v>0.13470104737564037</v>
      </c>
      <c r="O37" s="86">
        <f t="shared" si="15"/>
        <v>0</v>
      </c>
      <c r="P37" s="86">
        <f t="shared" si="15"/>
        <v>0</v>
      </c>
      <c r="Q37" s="86">
        <f t="shared" si="15"/>
        <v>0</v>
      </c>
      <c r="R37" s="86">
        <f t="shared" si="15"/>
        <v>0</v>
      </c>
      <c r="S37" s="86">
        <f t="shared" si="15"/>
        <v>0</v>
      </c>
      <c r="T37" s="152"/>
      <c r="U37" s="153"/>
      <c r="V37" s="328"/>
      <c r="W37" s="328"/>
      <c r="X37" s="328"/>
      <c r="Y37" s="328"/>
      <c r="Z37" s="328"/>
    </row>
    <row r="38" spans="2:26" s="41" customFormat="1" ht="12" customHeight="1">
      <c r="D38" s="37"/>
      <c r="F38" s="150"/>
      <c r="G38" s="86"/>
      <c r="H38" s="86"/>
      <c r="I38" s="86"/>
      <c r="J38" s="86"/>
      <c r="K38" s="86"/>
      <c r="L38" s="86"/>
      <c r="M38" s="153"/>
      <c r="N38" s="153"/>
      <c r="O38" s="153"/>
      <c r="P38" s="153"/>
      <c r="Q38" s="153"/>
      <c r="R38" s="153"/>
      <c r="S38" s="153"/>
      <c r="T38" s="152"/>
      <c r="U38" s="153"/>
      <c r="V38" s="328"/>
      <c r="W38" s="328"/>
      <c r="X38" s="328"/>
      <c r="Y38" s="328"/>
      <c r="Z38" s="328"/>
    </row>
    <row r="39" spans="2:26" s="41" customFormat="1" ht="12" customHeight="1">
      <c r="B39" s="41" t="s">
        <v>222</v>
      </c>
      <c r="D39" s="37"/>
      <c r="F39" s="150"/>
      <c r="G39" s="86"/>
      <c r="H39" s="86"/>
      <c r="I39" s="86"/>
      <c r="J39" s="86"/>
      <c r="K39" s="86"/>
      <c r="L39" s="86"/>
      <c r="M39" s="153"/>
      <c r="N39" s="153"/>
      <c r="O39" s="153"/>
      <c r="P39" s="153"/>
      <c r="Q39" s="153"/>
      <c r="R39" s="153"/>
      <c r="S39" s="153"/>
      <c r="T39" s="152"/>
      <c r="U39" s="153"/>
      <c r="V39" s="328"/>
      <c r="W39" s="328"/>
      <c r="X39" s="328"/>
      <c r="Y39" s="328"/>
      <c r="Z39" s="328"/>
    </row>
    <row r="40" spans="2:26" s="92" customFormat="1" ht="12" customHeight="1" collapsed="1">
      <c r="C40" s="41" t="s">
        <v>223</v>
      </c>
      <c r="F40" s="71">
        <f t="shared" ref="F40:S40" si="17">F8+F13</f>
        <v>0</v>
      </c>
      <c r="G40" s="71">
        <f t="shared" si="17"/>
        <v>2.27</v>
      </c>
      <c r="H40" s="71">
        <f t="shared" si="17"/>
        <v>4.9667612708968898</v>
      </c>
      <c r="I40" s="71">
        <f t="shared" si="17"/>
        <v>7.0861499999999999</v>
      </c>
      <c r="J40" s="71">
        <f t="shared" si="17"/>
        <v>145.29999999999998</v>
      </c>
      <c r="K40" s="71">
        <f t="shared" si="17"/>
        <v>304.15459999999996</v>
      </c>
      <c r="L40" s="71">
        <f t="shared" si="17"/>
        <v>969.98434999999972</v>
      </c>
      <c r="M40" s="71">
        <f t="shared" si="17"/>
        <v>2542.9467899999991</v>
      </c>
      <c r="N40" s="71">
        <f t="shared" si="17"/>
        <v>5464.3657069349993</v>
      </c>
      <c r="O40" s="71">
        <f t="shared" si="17"/>
        <v>4471.7484180507163</v>
      </c>
      <c r="P40" s="71">
        <f t="shared" si="17"/>
        <v>6171.012816909988</v>
      </c>
      <c r="Q40" s="71">
        <f t="shared" si="17"/>
        <v>7670.568931419115</v>
      </c>
      <c r="R40" s="71">
        <f t="shared" si="17"/>
        <v>9020.589063348878</v>
      </c>
      <c r="S40" s="71">
        <f t="shared" si="17"/>
        <v>10513.49655333312</v>
      </c>
      <c r="U40" s="154"/>
      <c r="V40" s="154"/>
      <c r="W40" s="154"/>
      <c r="X40" s="154"/>
      <c r="Y40" s="154"/>
      <c r="Z40" s="154"/>
    </row>
    <row r="41" spans="2:26" s="40" customFormat="1" ht="12" customHeight="1">
      <c r="C41" s="37"/>
      <c r="D41" s="84" t="s">
        <v>28</v>
      </c>
      <c r="F41" s="69"/>
      <c r="G41" s="86"/>
      <c r="H41" s="86">
        <f t="shared" ref="H41:S41" si="18">H40/G40-1</f>
        <v>1.1880005598664711</v>
      </c>
      <c r="I41" s="86">
        <f t="shared" si="18"/>
        <v>0.42671443492197358</v>
      </c>
      <c r="J41" s="86">
        <f t="shared" si="18"/>
        <v>19.504787508026219</v>
      </c>
      <c r="K41" s="86">
        <f t="shared" si="18"/>
        <v>1.0932869924294564</v>
      </c>
      <c r="L41" s="86">
        <f t="shared" si="18"/>
        <v>2.1891161600054705</v>
      </c>
      <c r="M41" s="86">
        <f t="shared" si="18"/>
        <v>1.6216369264102042</v>
      </c>
      <c r="N41" s="86">
        <f t="shared" si="18"/>
        <v>1.1488321062883906</v>
      </c>
      <c r="O41" s="86">
        <f t="shared" si="18"/>
        <v>-0.18165279231302567</v>
      </c>
      <c r="P41" s="86">
        <f t="shared" si="18"/>
        <v>0.37999999999999989</v>
      </c>
      <c r="Q41" s="86">
        <f t="shared" si="18"/>
        <v>0.24299999999999988</v>
      </c>
      <c r="R41" s="86">
        <f t="shared" si="18"/>
        <v>0.17599999999999993</v>
      </c>
      <c r="S41" s="86">
        <f t="shared" si="18"/>
        <v>0.1655000000000002</v>
      </c>
      <c r="U41" s="148"/>
      <c r="V41" s="148"/>
      <c r="W41" s="148"/>
      <c r="X41" s="148"/>
      <c r="Y41" s="148"/>
      <c r="Z41" s="148"/>
    </row>
    <row r="42" spans="2:26" s="40" customFormat="1" ht="12" customHeight="1">
      <c r="C42" s="37"/>
      <c r="D42" s="84" t="s">
        <v>224</v>
      </c>
      <c r="F42" s="69"/>
      <c r="G42" s="86">
        <f>G40/G$15</f>
        <v>0.65606936416184969</v>
      </c>
      <c r="H42" s="86">
        <f t="shared" ref="H42:S42" si="19">H40/H$15</f>
        <v>0.16272192349693312</v>
      </c>
      <c r="I42" s="86">
        <f t="shared" si="19"/>
        <v>8.9654976087451599E-2</v>
      </c>
      <c r="J42" s="86">
        <f t="shared" si="19"/>
        <v>0.48428782449514923</v>
      </c>
      <c r="K42" s="86">
        <f t="shared" si="19"/>
        <v>0.34560273689177984</v>
      </c>
      <c r="L42" s="86">
        <f t="shared" si="19"/>
        <v>0.39276487067188282</v>
      </c>
      <c r="M42" s="86">
        <f t="shared" si="19"/>
        <v>0.43039647902422101</v>
      </c>
      <c r="N42" s="86">
        <f t="shared" si="19"/>
        <v>0.47293961350890479</v>
      </c>
      <c r="O42" s="86">
        <f t="shared" si="19"/>
        <v>0.26692159610884808</v>
      </c>
      <c r="P42" s="86">
        <f t="shared" si="19"/>
        <v>0.2691249677767471</v>
      </c>
      <c r="Q42" s="86">
        <f t="shared" si="19"/>
        <v>0.25716920195491516</v>
      </c>
      <c r="R42" s="86">
        <f t="shared" si="19"/>
        <v>0.2450863957295718</v>
      </c>
      <c r="S42" s="86">
        <f t="shared" si="19"/>
        <v>0.24290838916042992</v>
      </c>
      <c r="U42" s="148"/>
      <c r="V42" s="148"/>
      <c r="W42" s="148"/>
      <c r="X42" s="148"/>
      <c r="Y42" s="148"/>
      <c r="Z42" s="148"/>
    </row>
    <row r="43" spans="2:26" s="92" customFormat="1" ht="12" customHeight="1">
      <c r="C43" s="41" t="s">
        <v>225</v>
      </c>
      <c r="F43" s="71">
        <f>F9+F10+F14</f>
        <v>0</v>
      </c>
      <c r="G43" s="71">
        <f t="shared" ref="G43:S43" si="20">G9+G10+G14</f>
        <v>0.432</v>
      </c>
      <c r="H43" s="71">
        <f t="shared" si="20"/>
        <v>6.0986107522281205</v>
      </c>
      <c r="I43" s="71">
        <f t="shared" si="20"/>
        <v>46.9670759333045</v>
      </c>
      <c r="J43" s="71">
        <f t="shared" si="20"/>
        <v>106.71441073843013</v>
      </c>
      <c r="K43" s="71">
        <f t="shared" si="20"/>
        <v>434.62092726645835</v>
      </c>
      <c r="L43" s="71">
        <f t="shared" si="20"/>
        <v>1260.0004232207689</v>
      </c>
      <c r="M43" s="71">
        <f t="shared" si="20"/>
        <v>2957.2485941419909</v>
      </c>
      <c r="N43" s="71">
        <f t="shared" si="20"/>
        <v>5420.8175899856615</v>
      </c>
      <c r="O43" s="71">
        <f t="shared" si="20"/>
        <v>5564.1327380758221</v>
      </c>
      <c r="P43" s="71">
        <f t="shared" si="20"/>
        <v>7411.7843137339833</v>
      </c>
      <c r="Q43" s="71">
        <f t="shared" si="20"/>
        <v>9860.2042926302292</v>
      </c>
      <c r="R43" s="71">
        <f t="shared" si="20"/>
        <v>12498.950833975985</v>
      </c>
      <c r="S43" s="71">
        <f t="shared" si="20"/>
        <v>14950.785860967275</v>
      </c>
      <c r="U43" s="154"/>
      <c r="V43" s="154"/>
      <c r="W43" s="154"/>
      <c r="X43" s="154"/>
      <c r="Y43" s="154"/>
      <c r="Z43" s="154"/>
    </row>
    <row r="44" spans="2:26" s="40" customFormat="1" ht="12" customHeight="1">
      <c r="C44" s="37"/>
      <c r="D44" s="84" t="s">
        <v>28</v>
      </c>
      <c r="F44" s="69"/>
      <c r="G44" s="69"/>
      <c r="H44" s="86">
        <f t="shared" ref="H44:S44" si="21">H43/G43-1</f>
        <v>13.117154519046576</v>
      </c>
      <c r="I44" s="86">
        <f t="shared" si="21"/>
        <v>6.7012745757130228</v>
      </c>
      <c r="J44" s="86">
        <f t="shared" si="21"/>
        <v>1.272111018577561</v>
      </c>
      <c r="K44" s="86">
        <f t="shared" si="21"/>
        <v>3.072748228275997</v>
      </c>
      <c r="L44" s="86">
        <f t="shared" si="21"/>
        <v>1.8990790460678508</v>
      </c>
      <c r="M44" s="86">
        <f t="shared" si="21"/>
        <v>1.3470219054234724</v>
      </c>
      <c r="N44" s="86">
        <f t="shared" si="21"/>
        <v>0.83306117744843999</v>
      </c>
      <c r="O44" s="86">
        <f t="shared" si="21"/>
        <v>2.643792116431265E-2</v>
      </c>
      <c r="P44" s="86">
        <f t="shared" si="21"/>
        <v>0.33206461143792065</v>
      </c>
      <c r="Q44" s="86">
        <f t="shared" si="21"/>
        <v>0.33034150418534725</v>
      </c>
      <c r="R44" s="86">
        <f t="shared" si="21"/>
        <v>0.26761580825642972</v>
      </c>
      <c r="S44" s="86">
        <f t="shared" si="21"/>
        <v>0.19616326678607687</v>
      </c>
      <c r="U44" s="148"/>
      <c r="V44" s="148"/>
      <c r="W44" s="148"/>
      <c r="X44" s="148"/>
      <c r="Y44" s="148"/>
      <c r="Z44" s="148"/>
    </row>
    <row r="45" spans="2:26" s="40" customFormat="1" ht="12" customHeight="1">
      <c r="C45" s="37"/>
      <c r="D45" s="84" t="s">
        <v>224</v>
      </c>
      <c r="F45" s="69"/>
      <c r="G45" s="86">
        <f>G43/G$15</f>
        <v>0.12485549132947976</v>
      </c>
      <c r="H45" s="86">
        <f t="shared" ref="H45:S45" si="22">H43/H$15</f>
        <v>0.19980377919038497</v>
      </c>
      <c r="I45" s="86">
        <f t="shared" si="22"/>
        <v>0.59423411439186835</v>
      </c>
      <c r="J45" s="86">
        <f t="shared" si="22"/>
        <v>0.35568127886301532</v>
      </c>
      <c r="K45" s="86">
        <f t="shared" si="22"/>
        <v>0.49384813503965164</v>
      </c>
      <c r="L45" s="86">
        <f t="shared" si="22"/>
        <v>0.51019782254509882</v>
      </c>
      <c r="M45" s="86">
        <f t="shared" si="22"/>
        <v>0.50051750493687719</v>
      </c>
      <c r="N45" s="86">
        <f t="shared" si="22"/>
        <v>0.46917053385654517</v>
      </c>
      <c r="O45" s="86">
        <f t="shared" si="22"/>
        <v>0.33212673266983628</v>
      </c>
      <c r="P45" s="86">
        <f t="shared" si="22"/>
        <v>0.32323644007608177</v>
      </c>
      <c r="Q45" s="86">
        <f t="shared" si="22"/>
        <v>0.33058054646528195</v>
      </c>
      <c r="R45" s="86">
        <f t="shared" si="22"/>
        <v>0.33959232471266643</v>
      </c>
      <c r="S45" s="86">
        <f t="shared" si="22"/>
        <v>0.345429447924129</v>
      </c>
      <c r="U45" s="148"/>
      <c r="V45" s="148"/>
      <c r="W45" s="148"/>
      <c r="X45" s="148"/>
      <c r="Y45" s="148"/>
      <c r="Z45" s="148"/>
    </row>
    <row r="46" spans="2:26" s="41" customFormat="1" ht="12" customHeight="1">
      <c r="C46" s="41" t="s">
        <v>226</v>
      </c>
      <c r="F46" s="65">
        <f>F11</f>
        <v>0</v>
      </c>
      <c r="G46" s="65">
        <f t="shared" ref="G46:S46" si="23">G11</f>
        <v>0.75800000000000001</v>
      </c>
      <c r="H46" s="65">
        <f t="shared" si="23"/>
        <v>19.458000000000002</v>
      </c>
      <c r="I46" s="65">
        <f t="shared" si="23"/>
        <v>24.984774066695483</v>
      </c>
      <c r="J46" s="65">
        <f t="shared" si="23"/>
        <v>48.01378045441983</v>
      </c>
      <c r="K46" s="65">
        <f t="shared" si="23"/>
        <v>141.29447083439945</v>
      </c>
      <c r="L46" s="65">
        <f t="shared" si="23"/>
        <v>239.64635326133524</v>
      </c>
      <c r="M46" s="65">
        <f t="shared" si="23"/>
        <v>408.18657048104546</v>
      </c>
      <c r="N46" s="65">
        <f t="shared" si="23"/>
        <v>668.86197831639083</v>
      </c>
      <c r="O46" s="65">
        <f t="shared" si="23"/>
        <v>931.09187891577847</v>
      </c>
      <c r="P46" s="65">
        <f t="shared" si="23"/>
        <v>1223.4792539548348</v>
      </c>
      <c r="Q46" s="65">
        <f t="shared" si="23"/>
        <v>1532.3391757539841</v>
      </c>
      <c r="R46" s="65">
        <f t="shared" si="23"/>
        <v>1852.9620248777228</v>
      </c>
      <c r="S46" s="65">
        <f t="shared" si="23"/>
        <v>2162.9987614506572</v>
      </c>
      <c r="T46" s="152"/>
      <c r="U46" s="153"/>
      <c r="V46" s="328"/>
      <c r="W46" s="328"/>
      <c r="X46" s="328"/>
      <c r="Y46" s="328"/>
      <c r="Z46" s="328"/>
    </row>
    <row r="47" spans="2:26" s="41" customFormat="1" ht="12" customHeight="1">
      <c r="D47" s="84" t="s">
        <v>28</v>
      </c>
      <c r="F47" s="150"/>
      <c r="G47" s="86"/>
      <c r="H47" s="86">
        <f t="shared" ref="H47:S47" si="24">H46/G46-1</f>
        <v>24.670184696569923</v>
      </c>
      <c r="I47" s="86">
        <f t="shared" si="24"/>
        <v>0.28403608113349166</v>
      </c>
      <c r="J47" s="86">
        <f t="shared" si="24"/>
        <v>0.9217216183844481</v>
      </c>
      <c r="K47" s="86">
        <f t="shared" si="24"/>
        <v>1.9427899552407109</v>
      </c>
      <c r="L47" s="86">
        <f t="shared" si="24"/>
        <v>0.69607736131590436</v>
      </c>
      <c r="M47" s="86">
        <f t="shared" si="24"/>
        <v>0.70328721854538934</v>
      </c>
      <c r="N47" s="86">
        <f t="shared" si="24"/>
        <v>0.63861828557500289</v>
      </c>
      <c r="O47" s="86">
        <f t="shared" si="24"/>
        <v>0.39205383038732911</v>
      </c>
      <c r="P47" s="86">
        <f t="shared" si="24"/>
        <v>0.31402634010676844</v>
      </c>
      <c r="Q47" s="86">
        <f t="shared" si="24"/>
        <v>0.25244393871066895</v>
      </c>
      <c r="R47" s="86">
        <f t="shared" si="24"/>
        <v>0.20923752012407881</v>
      </c>
      <c r="S47" s="86">
        <f t="shared" si="24"/>
        <v>0.1673195307893014</v>
      </c>
      <c r="T47" s="152"/>
      <c r="U47" s="153"/>
      <c r="V47" s="328"/>
      <c r="W47" s="328"/>
      <c r="X47" s="328"/>
      <c r="Y47" s="328"/>
      <c r="Z47" s="328"/>
    </row>
    <row r="48" spans="2:26" s="41" customFormat="1" ht="12" customHeight="1">
      <c r="D48" s="84" t="s">
        <v>224</v>
      </c>
      <c r="F48" s="150"/>
      <c r="G48" s="86">
        <f>G46/G$15</f>
        <v>0.21907514450867052</v>
      </c>
      <c r="H48" s="86">
        <f t="shared" ref="H48:S48" si="25">H46/H$15</f>
        <v>0.63748648560102228</v>
      </c>
      <c r="I48" s="86">
        <f t="shared" si="25"/>
        <v>0.31611090952067966</v>
      </c>
      <c r="J48" s="86">
        <f t="shared" si="25"/>
        <v>0.16003089664183551</v>
      </c>
      <c r="K48" s="86">
        <f t="shared" si="25"/>
        <v>0.1605491280685685</v>
      </c>
      <c r="L48" s="86">
        <f t="shared" si="25"/>
        <v>9.7037306783018404E-2</v>
      </c>
      <c r="M48" s="86">
        <f t="shared" si="25"/>
        <v>6.9086016038901882E-2</v>
      </c>
      <c r="N48" s="86">
        <f t="shared" si="25"/>
        <v>5.7889852634549925E-2</v>
      </c>
      <c r="O48" s="86">
        <f t="shared" si="25"/>
        <v>5.5577484958897166E-2</v>
      </c>
      <c r="P48" s="86">
        <f t="shared" si="25"/>
        <v>5.3357337695660194E-2</v>
      </c>
      <c r="Q48" s="86">
        <f t="shared" si="25"/>
        <v>5.137434347780491E-2</v>
      </c>
      <c r="R48" s="86">
        <f t="shared" si="25"/>
        <v>5.0344360097970491E-2</v>
      </c>
      <c r="S48" s="86">
        <f t="shared" si="25"/>
        <v>4.9974862524058375E-2</v>
      </c>
      <c r="T48" s="152"/>
      <c r="U48" s="153"/>
      <c r="V48" s="328"/>
      <c r="W48" s="328"/>
      <c r="X48" s="328"/>
      <c r="Y48" s="328"/>
      <c r="Z48" s="328"/>
    </row>
    <row r="49" spans="2:26" s="41" customFormat="1" ht="12" customHeight="1">
      <c r="D49" s="37"/>
      <c r="F49" s="150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152"/>
      <c r="U49" s="153"/>
      <c r="V49" s="328"/>
      <c r="W49" s="328"/>
      <c r="X49" s="328"/>
      <c r="Y49" s="328"/>
      <c r="Z49" s="328"/>
    </row>
    <row r="50" spans="2:26" ht="12" customHeight="1">
      <c r="B50" s="41"/>
      <c r="C50" s="41"/>
      <c r="D50" s="41"/>
    </row>
    <row r="51" spans="2:26" ht="12" customHeight="1">
      <c r="B51" s="41" t="s">
        <v>227</v>
      </c>
    </row>
    <row r="52" spans="2:26" ht="12" customHeight="1">
      <c r="C52" s="37" t="s">
        <v>228</v>
      </c>
      <c r="F52" s="68">
        <v>0</v>
      </c>
      <c r="G52" s="68">
        <v>2.8220000000000001</v>
      </c>
      <c r="H52" s="68">
        <v>21.631</v>
      </c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60"/>
      <c r="U52" s="68"/>
      <c r="V52" s="69"/>
      <c r="W52" s="42"/>
      <c r="X52" s="42"/>
      <c r="Y52" s="42"/>
      <c r="Z52" s="42"/>
    </row>
    <row r="53" spans="2:26" ht="12" customHeight="1">
      <c r="C53" s="37" t="s">
        <v>229</v>
      </c>
      <c r="F53" s="68">
        <v>0</v>
      </c>
      <c r="G53" s="68">
        <v>0.59799999999999998</v>
      </c>
      <c r="H53" s="68">
        <v>5.4050000000000002</v>
      </c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60"/>
      <c r="U53" s="68"/>
      <c r="V53" s="69"/>
      <c r="W53" s="42"/>
      <c r="X53" s="42"/>
      <c r="Y53" s="42"/>
      <c r="Z53" s="42"/>
    </row>
    <row r="54" spans="2:26" ht="12" customHeight="1">
      <c r="C54" s="37" t="s">
        <v>230</v>
      </c>
      <c r="F54" s="68">
        <v>0</v>
      </c>
      <c r="G54" s="68">
        <v>0.04</v>
      </c>
      <c r="H54" s="68">
        <v>3.4870000000000001</v>
      </c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60"/>
      <c r="U54" s="68"/>
      <c r="V54" s="69"/>
      <c r="W54" s="42"/>
      <c r="X54" s="42"/>
      <c r="Y54" s="42"/>
      <c r="Z54" s="42"/>
    </row>
    <row r="55" spans="2:26" ht="12" customHeight="1">
      <c r="B55" s="41" t="s">
        <v>218</v>
      </c>
      <c r="F55" s="65">
        <f>SUM(F52:F54)</f>
        <v>0</v>
      </c>
      <c r="G55" s="65">
        <f t="shared" ref="G55:H55" si="26">SUM(G52:G54)</f>
        <v>3.46</v>
      </c>
      <c r="H55" s="65">
        <f t="shared" si="26"/>
        <v>30.523000000000003</v>
      </c>
      <c r="U55" s="65"/>
      <c r="V55" s="65"/>
    </row>
    <row r="56" spans="2:26" ht="12" customHeight="1">
      <c r="B56" s="41"/>
      <c r="C56" s="37" t="s">
        <v>231</v>
      </c>
      <c r="F56" s="65"/>
      <c r="G56" s="62">
        <f>G52/G$55</f>
        <v>0.81560693641618498</v>
      </c>
      <c r="H56" s="62">
        <f>H52/H$55</f>
        <v>0.70867870130721089</v>
      </c>
      <c r="I56" s="155">
        <f>H56</f>
        <v>0.70867870130721089</v>
      </c>
      <c r="J56" s="155">
        <f t="shared" ref="J56:S58" si="27">I56</f>
        <v>0.70867870130721089</v>
      </c>
      <c r="K56" s="155">
        <f t="shared" si="27"/>
        <v>0.70867870130721089</v>
      </c>
      <c r="L56" s="155">
        <f t="shared" si="27"/>
        <v>0.70867870130721089</v>
      </c>
      <c r="M56" s="155">
        <f t="shared" si="27"/>
        <v>0.70867870130721089</v>
      </c>
      <c r="N56" s="155">
        <f t="shared" si="27"/>
        <v>0.70867870130721089</v>
      </c>
      <c r="O56" s="155">
        <f t="shared" si="27"/>
        <v>0.70867870130721089</v>
      </c>
      <c r="P56" s="155">
        <f t="shared" si="27"/>
        <v>0.70867870130721089</v>
      </c>
      <c r="Q56" s="155">
        <f t="shared" si="27"/>
        <v>0.70867870130721089</v>
      </c>
      <c r="R56" s="155">
        <f t="shared" si="27"/>
        <v>0.70867870130721089</v>
      </c>
      <c r="S56" s="155">
        <f t="shared" si="27"/>
        <v>0.70867870130721089</v>
      </c>
      <c r="U56" s="62"/>
      <c r="V56" s="62"/>
    </row>
    <row r="57" spans="2:26" ht="12" customHeight="1">
      <c r="B57" s="41"/>
      <c r="C57" s="37" t="s">
        <v>232</v>
      </c>
      <c r="F57" s="65"/>
      <c r="G57" s="62">
        <f t="shared" ref="G57:H58" si="28">G53/G$55</f>
        <v>0.17283236994219653</v>
      </c>
      <c r="H57" s="62">
        <f t="shared" si="28"/>
        <v>0.17707957933361726</v>
      </c>
      <c r="I57" s="155">
        <f t="shared" ref="I57:I58" si="29">H57</f>
        <v>0.17707957933361726</v>
      </c>
      <c r="J57" s="155">
        <f t="shared" si="27"/>
        <v>0.17707957933361726</v>
      </c>
      <c r="K57" s="155">
        <f t="shared" si="27"/>
        <v>0.17707957933361726</v>
      </c>
      <c r="L57" s="155">
        <f t="shared" si="27"/>
        <v>0.17707957933361726</v>
      </c>
      <c r="M57" s="155">
        <f t="shared" si="27"/>
        <v>0.17707957933361726</v>
      </c>
      <c r="N57" s="155">
        <f t="shared" si="27"/>
        <v>0.17707957933361726</v>
      </c>
      <c r="O57" s="155">
        <f t="shared" si="27"/>
        <v>0.17707957933361726</v>
      </c>
      <c r="P57" s="155">
        <f t="shared" si="27"/>
        <v>0.17707957933361726</v>
      </c>
      <c r="Q57" s="155">
        <f t="shared" si="27"/>
        <v>0.17707957933361726</v>
      </c>
      <c r="R57" s="155">
        <f t="shared" si="27"/>
        <v>0.17707957933361726</v>
      </c>
      <c r="S57" s="155">
        <f t="shared" si="27"/>
        <v>0.17707957933361726</v>
      </c>
      <c r="U57" s="62"/>
      <c r="V57" s="62"/>
    </row>
    <row r="58" spans="2:26" ht="12" customHeight="1">
      <c r="B58" s="41"/>
      <c r="C58" s="37" t="s">
        <v>233</v>
      </c>
      <c r="F58" s="65"/>
      <c r="G58" s="62">
        <f t="shared" si="28"/>
        <v>1.1560693641618498E-2</v>
      </c>
      <c r="H58" s="62">
        <f t="shared" si="28"/>
        <v>0.11424171935917177</v>
      </c>
      <c r="I58" s="155">
        <f t="shared" si="29"/>
        <v>0.11424171935917177</v>
      </c>
      <c r="J58" s="155">
        <f t="shared" si="27"/>
        <v>0.11424171935917177</v>
      </c>
      <c r="K58" s="155">
        <f t="shared" si="27"/>
        <v>0.11424171935917177</v>
      </c>
      <c r="L58" s="155">
        <f t="shared" si="27"/>
        <v>0.11424171935917177</v>
      </c>
      <c r="M58" s="155">
        <f t="shared" si="27"/>
        <v>0.11424171935917177</v>
      </c>
      <c r="N58" s="155">
        <f t="shared" si="27"/>
        <v>0.11424171935917177</v>
      </c>
      <c r="O58" s="155">
        <f t="shared" si="27"/>
        <v>0.11424171935917177</v>
      </c>
      <c r="P58" s="155">
        <f t="shared" si="27"/>
        <v>0.11424171935917177</v>
      </c>
      <c r="Q58" s="155">
        <f t="shared" si="27"/>
        <v>0.11424171935917177</v>
      </c>
      <c r="R58" s="155">
        <f t="shared" si="27"/>
        <v>0.11424171935917177</v>
      </c>
      <c r="S58" s="155">
        <f t="shared" si="27"/>
        <v>0.11424171935917177</v>
      </c>
      <c r="U58" s="62"/>
      <c r="V58" s="62"/>
    </row>
    <row r="60" spans="2:26" ht="12" customHeight="1">
      <c r="B60" s="41" t="s">
        <v>234</v>
      </c>
    </row>
    <row r="61" spans="2:26" ht="12" customHeight="1">
      <c r="C61" s="37" t="s">
        <v>228</v>
      </c>
      <c r="H61" s="62">
        <f>H52/G52-1</f>
        <v>6.665131112686038</v>
      </c>
      <c r="U61" s="62"/>
      <c r="V61" s="62"/>
    </row>
    <row r="62" spans="2:26" ht="12" customHeight="1">
      <c r="C62" s="37" t="s">
        <v>229</v>
      </c>
      <c r="H62" s="62">
        <f t="shared" ref="H62:H64" si="30">H53/G53-1</f>
        <v>8.0384615384615401</v>
      </c>
      <c r="U62" s="62"/>
      <c r="V62" s="62"/>
    </row>
    <row r="63" spans="2:26" ht="12" customHeight="1">
      <c r="C63" s="37" t="s">
        <v>230</v>
      </c>
      <c r="H63" s="62">
        <f t="shared" si="30"/>
        <v>86.174999999999997</v>
      </c>
      <c r="U63" s="62"/>
      <c r="V63" s="62"/>
    </row>
    <row r="64" spans="2:26" s="41" customFormat="1" ht="12" customHeight="1">
      <c r="B64" s="41" t="s">
        <v>218</v>
      </c>
      <c r="F64" s="150"/>
      <c r="G64" s="150"/>
      <c r="H64" s="151">
        <f t="shared" si="30"/>
        <v>7.8216763005780354</v>
      </c>
      <c r="I64" s="150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2"/>
      <c r="U64" s="151"/>
      <c r="V64" s="151"/>
      <c r="W64" s="150"/>
      <c r="X64" s="150"/>
      <c r="Y64" s="150"/>
      <c r="Z64" s="150"/>
    </row>
    <row r="66" spans="2:26" ht="12" customHeight="1">
      <c r="B66" s="144" t="s">
        <v>29</v>
      </c>
      <c r="C66" s="144"/>
      <c r="D66" s="144"/>
      <c r="E66" s="144"/>
      <c r="F66" s="144"/>
      <c r="G66" s="144"/>
      <c r="H66" s="144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55"/>
      <c r="U66" s="144"/>
      <c r="V66" s="144"/>
      <c r="W66" s="145"/>
      <c r="X66" s="145"/>
      <c r="Y66" s="145"/>
      <c r="Z66" s="145"/>
    </row>
    <row r="67" spans="2:26" ht="12" customHeight="1">
      <c r="C67" s="37" t="s">
        <v>235</v>
      </c>
      <c r="F67" s="68">
        <v>0</v>
      </c>
      <c r="G67" s="68">
        <v>-4.0970000000000004</v>
      </c>
      <c r="H67" s="68">
        <v>-25.966000000000001</v>
      </c>
      <c r="I67" s="70">
        <v>-55</v>
      </c>
      <c r="J67" s="42">
        <f t="shared" ref="J67:S67" si="31">J74+J76+J78</f>
        <v>-181.27814869006545</v>
      </c>
      <c r="K67" s="42">
        <f t="shared" si="31"/>
        <v>-535.22974851866911</v>
      </c>
      <c r="L67" s="42">
        <f t="shared" si="31"/>
        <v>-1262.3558765809569</v>
      </c>
      <c r="M67" s="42">
        <f t="shared" si="31"/>
        <v>-3074.7225411856275</v>
      </c>
      <c r="N67" s="42">
        <f t="shared" si="31"/>
        <v>-5895.1722097755282</v>
      </c>
      <c r="O67" s="42">
        <f t="shared" si="31"/>
        <v>-8430.9288618866594</v>
      </c>
      <c r="P67" s="42">
        <f t="shared" si="31"/>
        <v>-11374.192594928536</v>
      </c>
      <c r="Q67" s="42">
        <f t="shared" si="31"/>
        <v>-14606.959601045366</v>
      </c>
      <c r="R67" s="42">
        <f t="shared" si="31"/>
        <v>-17826.433913929217</v>
      </c>
      <c r="S67" s="42">
        <f t="shared" si="31"/>
        <v>-20844.527268021458</v>
      </c>
      <c r="U67" s="70">
        <v>-3</v>
      </c>
      <c r="V67" s="69">
        <f>H67-U67</f>
        <v>-22.966000000000001</v>
      </c>
      <c r="W67" s="70">
        <v>-3</v>
      </c>
      <c r="X67" s="69">
        <f>I67-W67</f>
        <v>-52</v>
      </c>
      <c r="Y67" s="42"/>
      <c r="Z67" s="42"/>
    </row>
    <row r="68" spans="2:26" ht="12" customHeight="1">
      <c r="C68" s="37" t="s">
        <v>236</v>
      </c>
      <c r="F68" s="68">
        <v>0</v>
      </c>
      <c r="G68" s="68">
        <v>-0.217</v>
      </c>
      <c r="H68" s="68">
        <v>-0.81899999999999995</v>
      </c>
      <c r="I68" s="70">
        <v>-2.7905789684223494</v>
      </c>
      <c r="J68" s="42">
        <f t="shared" ref="J68:S68" si="32">J81</f>
        <v>-4.8004510590855993</v>
      </c>
      <c r="K68" s="42">
        <f t="shared" si="32"/>
        <v>-10.560839977210295</v>
      </c>
      <c r="L68" s="42">
        <f t="shared" si="32"/>
        <v>-29.635573517785247</v>
      </c>
      <c r="M68" s="42">
        <f t="shared" si="32"/>
        <v>-70.900583455476422</v>
      </c>
      <c r="N68" s="42">
        <f t="shared" si="32"/>
        <v>-138.64854330284464</v>
      </c>
      <c r="O68" s="42">
        <f t="shared" si="32"/>
        <v>-201.03649086050783</v>
      </c>
      <c r="P68" s="42">
        <f t="shared" si="32"/>
        <v>-275.1589880889457</v>
      </c>
      <c r="Q68" s="42">
        <f t="shared" si="32"/>
        <v>-357.92321350037201</v>
      </c>
      <c r="R68" s="42">
        <f t="shared" si="32"/>
        <v>-441.66902221544069</v>
      </c>
      <c r="S68" s="42">
        <f t="shared" si="32"/>
        <v>-519.38082120611</v>
      </c>
      <c r="U68" s="70">
        <v>-0.3</v>
      </c>
      <c r="V68" s="69">
        <f t="shared" ref="V68:V70" si="33">H68-U68</f>
        <v>-0.51899999999999991</v>
      </c>
      <c r="W68" s="70">
        <v>-0.3</v>
      </c>
      <c r="X68" s="69">
        <f>I68-W68</f>
        <v>-2.4905789684223496</v>
      </c>
      <c r="Y68" s="42"/>
      <c r="Z68" s="42"/>
    </row>
    <row r="69" spans="2:26" ht="12" customHeight="1">
      <c r="C69" s="37" t="s">
        <v>237</v>
      </c>
      <c r="F69" s="68">
        <v>0</v>
      </c>
      <c r="G69" s="68">
        <v>0</v>
      </c>
      <c r="H69" s="68">
        <v>0</v>
      </c>
      <c r="I69" s="70">
        <v>-0.87878969031838128</v>
      </c>
      <c r="J69" s="42">
        <f t="shared" ref="J69:S69" si="34">J90-J67-J68-J70</f>
        <v>-35.793608500556886</v>
      </c>
      <c r="K69" s="42">
        <f t="shared" si="34"/>
        <v>-120.46902480966472</v>
      </c>
      <c r="L69" s="42">
        <f t="shared" si="34"/>
        <v>-332.73339563241063</v>
      </c>
      <c r="M69" s="42">
        <f t="shared" si="34"/>
        <v>-544.4568448904879</v>
      </c>
      <c r="N69" s="42">
        <f t="shared" si="34"/>
        <v>-976.14142958650336</v>
      </c>
      <c r="O69" s="42">
        <f t="shared" si="34"/>
        <v>-1220.3342766859878</v>
      </c>
      <c r="P69" s="42">
        <f t="shared" si="34"/>
        <v>-1793.2179681052314</v>
      </c>
      <c r="Q69" s="42">
        <f t="shared" si="34"/>
        <v>-2475.7005987376751</v>
      </c>
      <c r="R69" s="42">
        <f t="shared" si="34"/>
        <v>-2999.4416969561121</v>
      </c>
      <c r="S69" s="42">
        <f t="shared" si="34"/>
        <v>-3386.845654400217</v>
      </c>
      <c r="U69" s="70">
        <v>0</v>
      </c>
      <c r="V69" s="69">
        <f t="shared" si="33"/>
        <v>0</v>
      </c>
      <c r="W69" s="70">
        <v>0</v>
      </c>
      <c r="X69" s="69">
        <f>I69-W69</f>
        <v>-0.87878969031838128</v>
      </c>
      <c r="Y69" s="42"/>
      <c r="Z69" s="42"/>
    </row>
    <row r="70" spans="2:26" ht="12" customHeight="1">
      <c r="C70" s="37" t="s">
        <v>63</v>
      </c>
      <c r="F70" s="68">
        <v>0</v>
      </c>
      <c r="G70" s="68">
        <v>0</v>
      </c>
      <c r="H70" s="68">
        <v>0</v>
      </c>
      <c r="I70" s="70">
        <f>I71-SUM(I67:I69)</f>
        <v>-0.28963134125927326</v>
      </c>
      <c r="J70" s="70">
        <v>0</v>
      </c>
      <c r="K70" s="70">
        <v>0</v>
      </c>
      <c r="L70" s="70">
        <v>0</v>
      </c>
      <c r="M70" s="70">
        <v>0</v>
      </c>
      <c r="N70" s="70">
        <v>0</v>
      </c>
      <c r="O70" s="70">
        <v>0</v>
      </c>
      <c r="P70" s="70">
        <v>0</v>
      </c>
      <c r="Q70" s="70">
        <v>0</v>
      </c>
      <c r="R70" s="70">
        <v>0</v>
      </c>
      <c r="S70" s="70">
        <v>0</v>
      </c>
      <c r="U70" s="68">
        <v>0</v>
      </c>
      <c r="V70" s="69">
        <f t="shared" si="33"/>
        <v>0</v>
      </c>
      <c r="W70" s="68">
        <v>0</v>
      </c>
      <c r="X70" s="69">
        <f>I70-W70</f>
        <v>-0.28963134125927326</v>
      </c>
      <c r="Y70" s="68"/>
      <c r="Z70" s="68"/>
    </row>
    <row r="71" spans="2:26" ht="12" customHeight="1">
      <c r="B71" s="41" t="s">
        <v>238</v>
      </c>
      <c r="F71" s="71">
        <f>SUM(F67:F70)</f>
        <v>0</v>
      </c>
      <c r="G71" s="71">
        <f t="shared" ref="G71:S71" si="35">SUM(G67:G70)</f>
        <v>-4.3140000000000001</v>
      </c>
      <c r="H71" s="71">
        <f t="shared" si="35"/>
        <v>-26.785</v>
      </c>
      <c r="I71" s="71">
        <f>I90</f>
        <v>-58.959000000000003</v>
      </c>
      <c r="J71" s="71">
        <f t="shared" si="35"/>
        <v>-221.87220824970791</v>
      </c>
      <c r="K71" s="71">
        <f t="shared" si="35"/>
        <v>-666.25961330554412</v>
      </c>
      <c r="L71" s="71">
        <f t="shared" si="35"/>
        <v>-1624.7248457311525</v>
      </c>
      <c r="M71" s="71">
        <f t="shared" si="35"/>
        <v>-3690.0799695315918</v>
      </c>
      <c r="N71" s="71">
        <f t="shared" si="35"/>
        <v>-7009.9621826648763</v>
      </c>
      <c r="O71" s="71">
        <f t="shared" si="35"/>
        <v>-9852.2996294331551</v>
      </c>
      <c r="P71" s="71">
        <f t="shared" si="35"/>
        <v>-13442.569551122713</v>
      </c>
      <c r="Q71" s="71">
        <f t="shared" si="35"/>
        <v>-17440.583413283413</v>
      </c>
      <c r="R71" s="71">
        <f t="shared" si="35"/>
        <v>-21267.54463310077</v>
      </c>
      <c r="S71" s="71">
        <f t="shared" si="35"/>
        <v>-24750.753743627785</v>
      </c>
      <c r="U71" s="71">
        <f t="shared" ref="U71:X71" si="36">SUM(U67:U70)</f>
        <v>-3.3</v>
      </c>
      <c r="V71" s="71">
        <f t="shared" si="36"/>
        <v>-23.484999999999999</v>
      </c>
      <c r="W71" s="71">
        <f t="shared" si="36"/>
        <v>-3.3</v>
      </c>
      <c r="X71" s="71">
        <f t="shared" si="36"/>
        <v>-55.658999999999999</v>
      </c>
      <c r="Y71" s="71">
        <f>Y90</f>
        <v>-53.850454907251041</v>
      </c>
      <c r="Z71" s="71">
        <f>Z90</f>
        <v>-168.02175334245692</v>
      </c>
    </row>
    <row r="72" spans="2:26" ht="12" customHeight="1">
      <c r="B72" s="4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U72" s="71"/>
      <c r="V72" s="71"/>
      <c r="W72" s="71"/>
      <c r="X72" s="71"/>
      <c r="Y72" s="71"/>
      <c r="Z72" s="71"/>
    </row>
    <row r="73" spans="2:26" ht="12" customHeight="1">
      <c r="B73" s="41" t="s">
        <v>235</v>
      </c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U73" s="71"/>
      <c r="V73" s="71"/>
      <c r="W73" s="71"/>
      <c r="X73" s="71"/>
      <c r="Y73" s="71"/>
      <c r="Z73" s="71"/>
    </row>
    <row r="74" spans="2:26" ht="12" customHeight="1">
      <c r="B74" s="41"/>
      <c r="C74" s="37" t="s">
        <v>239</v>
      </c>
      <c r="F74" s="68">
        <v>0</v>
      </c>
      <c r="G74" s="68">
        <v>-2.8875448621824562</v>
      </c>
      <c r="H74" s="68">
        <v>-14.901400542973111</v>
      </c>
      <c r="I74" s="70">
        <v>-37.727626587223675</v>
      </c>
      <c r="J74" s="69">
        <f t="shared" ref="J74:S74" si="37">-J7*J75</f>
        <v>-104.63823383499495</v>
      </c>
      <c r="K74" s="69">
        <f t="shared" si="37"/>
        <v>-390.82049867060044</v>
      </c>
      <c r="L74" s="69">
        <f t="shared" si="37"/>
        <v>-924.56914209479919</v>
      </c>
      <c r="M74" s="69">
        <f t="shared" si="37"/>
        <v>-2283.8938945888999</v>
      </c>
      <c r="N74" s="69">
        <f t="shared" si="37"/>
        <v>-4288.3138341327494</v>
      </c>
      <c r="O74" s="69">
        <f t="shared" si="37"/>
        <v>-6086.6700344484861</v>
      </c>
      <c r="P74" s="69">
        <f t="shared" si="37"/>
        <v>-8143.4520115293444</v>
      </c>
      <c r="Q74" s="69">
        <f t="shared" si="37"/>
        <v>-10389.396257892815</v>
      </c>
      <c r="R74" s="69">
        <f t="shared" si="37"/>
        <v>-12621.151037989399</v>
      </c>
      <c r="S74" s="69">
        <f t="shared" si="37"/>
        <v>-14780.595429026813</v>
      </c>
      <c r="U74" s="68"/>
      <c r="V74" s="69"/>
      <c r="W74" s="68"/>
      <c r="X74" s="69"/>
      <c r="Y74" s="69"/>
      <c r="Z74" s="69"/>
    </row>
    <row r="75" spans="2:26" ht="12" customHeight="1">
      <c r="B75" s="41"/>
      <c r="D75" s="37" t="s">
        <v>240</v>
      </c>
      <c r="F75" s="68"/>
      <c r="G75" s="86">
        <f>-G74/G7</f>
        <v>3.8094259395546914</v>
      </c>
      <c r="H75" s="86">
        <f>-H74/H7</f>
        <v>0.68339374193868885</v>
      </c>
      <c r="I75" s="86">
        <f>-I74/I7</f>
        <v>0.71083611092272581</v>
      </c>
      <c r="J75" s="87">
        <v>0.7</v>
      </c>
      <c r="K75" s="87">
        <v>0.7</v>
      </c>
      <c r="L75" s="87">
        <v>0.56999999999999995</v>
      </c>
      <c r="M75" s="87">
        <v>0.56000000000000005</v>
      </c>
      <c r="N75" s="87">
        <v>0.56000000000000005</v>
      </c>
      <c r="O75" s="87">
        <f>N75-0.5%</f>
        <v>0.55500000000000005</v>
      </c>
      <c r="P75" s="87">
        <f>O75-0.5%</f>
        <v>0.55000000000000004</v>
      </c>
      <c r="Q75" s="87">
        <f t="shared" ref="Q75:S75" si="38">P75-0.5%</f>
        <v>0.54500000000000004</v>
      </c>
      <c r="R75" s="87">
        <f t="shared" si="38"/>
        <v>0.54</v>
      </c>
      <c r="S75" s="87">
        <f t="shared" si="38"/>
        <v>0.53500000000000003</v>
      </c>
      <c r="U75" s="86"/>
      <c r="V75" s="86"/>
      <c r="W75" s="86"/>
      <c r="X75" s="86"/>
      <c r="Y75" s="87"/>
      <c r="Z75" s="87"/>
    </row>
    <row r="76" spans="2:26" ht="12" customHeight="1">
      <c r="B76" s="41"/>
      <c r="C76" s="37" t="s">
        <v>241</v>
      </c>
      <c r="F76" s="68">
        <v>0</v>
      </c>
      <c r="G76" s="68">
        <v>-0.64560082670566032</v>
      </c>
      <c r="H76" s="68">
        <v>-2.9598804511304739</v>
      </c>
      <c r="I76" s="70">
        <v>-9.0079600000000024</v>
      </c>
      <c r="J76" s="69">
        <f t="shared" ref="J76:S76" si="39">-J12*J77</f>
        <v>-37.636250000000004</v>
      </c>
      <c r="K76" s="69">
        <f t="shared" si="39"/>
        <v>-74.003650000000007</v>
      </c>
      <c r="L76" s="69">
        <f t="shared" si="39"/>
        <v>-152.56439999999998</v>
      </c>
      <c r="M76" s="69">
        <f t="shared" si="39"/>
        <v>-347.7</v>
      </c>
      <c r="N76" s="69">
        <f t="shared" si="39"/>
        <v>-740.30498</v>
      </c>
      <c r="O76" s="69">
        <f t="shared" si="39"/>
        <v>-1087.7807595600002</v>
      </c>
      <c r="P76" s="69">
        <f t="shared" si="39"/>
        <v>-1510.9969078432805</v>
      </c>
      <c r="Q76" s="69">
        <f t="shared" si="39"/>
        <v>-1980.543258775225</v>
      </c>
      <c r="R76" s="69">
        <f t="shared" si="39"/>
        <v>-2444.8514870933122</v>
      </c>
      <c r="S76" s="69">
        <f t="shared" si="39"/>
        <v>-2817.8017064564601</v>
      </c>
      <c r="U76" s="68"/>
      <c r="V76" s="69"/>
      <c r="W76" s="68"/>
      <c r="X76" s="69"/>
      <c r="Y76" s="69"/>
      <c r="Z76" s="69"/>
    </row>
    <row r="77" spans="2:26" ht="12" customHeight="1">
      <c r="B77" s="41"/>
      <c r="D77" s="37" t="s">
        <v>242</v>
      </c>
      <c r="F77" s="68"/>
      <c r="G77" s="86">
        <f>-G76/G12</f>
        <v>0.23893442883259081</v>
      </c>
      <c r="H77" s="86">
        <f>-H76/H12</f>
        <v>0.33951370166672101</v>
      </c>
      <c r="I77" s="86">
        <f>-I76/I12</f>
        <v>0.34695374186342109</v>
      </c>
      <c r="J77" s="87">
        <v>0.25</v>
      </c>
      <c r="K77" s="87">
        <v>0.23</v>
      </c>
      <c r="L77" s="87">
        <v>0.18</v>
      </c>
      <c r="M77" s="87">
        <v>0.19</v>
      </c>
      <c r="N77" s="87">
        <v>0.19</v>
      </c>
      <c r="O77" s="87">
        <f>N77-0.2%</f>
        <v>0.188</v>
      </c>
      <c r="P77" s="87">
        <f>O77-0.2%</f>
        <v>0.186</v>
      </c>
      <c r="Q77" s="87">
        <f t="shared" ref="Q77:S77" si="40">P77-0.2%</f>
        <v>0.184</v>
      </c>
      <c r="R77" s="87">
        <f t="shared" si="40"/>
        <v>0.182</v>
      </c>
      <c r="S77" s="87">
        <f t="shared" si="40"/>
        <v>0.18</v>
      </c>
      <c r="U77" s="86"/>
      <c r="V77" s="86"/>
      <c r="W77" s="86"/>
      <c r="X77" s="86"/>
      <c r="Y77" s="87"/>
      <c r="Z77" s="87"/>
    </row>
    <row r="78" spans="2:26" ht="12" customHeight="1">
      <c r="B78" s="41"/>
      <c r="C78" s="37" t="s">
        <v>243</v>
      </c>
      <c r="F78" s="69">
        <f>F67-F74-F76</f>
        <v>0</v>
      </c>
      <c r="G78" s="69">
        <f>G67-G74-G76</f>
        <v>-0.56385431111188389</v>
      </c>
      <c r="H78" s="69">
        <f>H67-H74-H76</f>
        <v>-8.1047190058964169</v>
      </c>
      <c r="I78" s="69">
        <f>I67-I74-I76</f>
        <v>-8.2644134127763227</v>
      </c>
      <c r="J78" s="69">
        <f t="shared" ref="J78:S78" si="41">-J15*J79</f>
        <v>-39.00366485507049</v>
      </c>
      <c r="K78" s="69">
        <f t="shared" si="41"/>
        <v>-70.405599848068618</v>
      </c>
      <c r="L78" s="69">
        <f t="shared" si="41"/>
        <v>-185.22233448615779</v>
      </c>
      <c r="M78" s="69">
        <f t="shared" si="41"/>
        <v>-443.12864659672761</v>
      </c>
      <c r="N78" s="69">
        <f t="shared" si="41"/>
        <v>-866.55339564277892</v>
      </c>
      <c r="O78" s="69">
        <f t="shared" si="41"/>
        <v>-1256.4780678781738</v>
      </c>
      <c r="P78" s="69">
        <f t="shared" si="41"/>
        <v>-1719.7436755559106</v>
      </c>
      <c r="Q78" s="69">
        <f t="shared" si="41"/>
        <v>-2237.020084377325</v>
      </c>
      <c r="R78" s="69">
        <f t="shared" si="41"/>
        <v>-2760.4313888465044</v>
      </c>
      <c r="S78" s="69">
        <f t="shared" si="41"/>
        <v>-3246.1301325381869</v>
      </c>
      <c r="U78" s="69"/>
      <c r="V78" s="69"/>
      <c r="W78" s="69"/>
      <c r="X78" s="69"/>
      <c r="Y78" s="69"/>
      <c r="Z78" s="69"/>
    </row>
    <row r="79" spans="2:26" ht="12" customHeight="1">
      <c r="B79" s="41"/>
      <c r="D79" s="37" t="s">
        <v>244</v>
      </c>
      <c r="F79" s="71"/>
      <c r="G79" s="86">
        <f>-G78/G15</f>
        <v>0.16296367373175835</v>
      </c>
      <c r="H79" s="86">
        <f>-H78/H15</f>
        <v>0.26552825757286036</v>
      </c>
      <c r="I79" s="86">
        <f>-I78/I15</f>
        <v>0.10456253210830641</v>
      </c>
      <c r="J79" s="87">
        <v>0.13</v>
      </c>
      <c r="K79" s="87">
        <v>0.08</v>
      </c>
      <c r="L79" s="87">
        <v>7.4999999999999997E-2</v>
      </c>
      <c r="M79" s="87">
        <v>7.4999999999999997E-2</v>
      </c>
      <c r="N79" s="87">
        <v>7.4999999999999997E-2</v>
      </c>
      <c r="O79" s="87">
        <v>7.4999999999999997E-2</v>
      </c>
      <c r="P79" s="87">
        <v>7.4999999999999997E-2</v>
      </c>
      <c r="Q79" s="87">
        <v>7.4999999999999997E-2</v>
      </c>
      <c r="R79" s="87">
        <v>7.4999999999999997E-2</v>
      </c>
      <c r="S79" s="87">
        <v>7.4999999999999997E-2</v>
      </c>
      <c r="U79" s="86"/>
      <c r="V79" s="86"/>
      <c r="W79" s="86"/>
      <c r="X79" s="86"/>
      <c r="Y79" s="87"/>
      <c r="Z79" s="87"/>
    </row>
    <row r="80" spans="2:26" ht="12" customHeight="1">
      <c r="B80" s="41"/>
      <c r="F80" s="71"/>
      <c r="G80" s="86"/>
      <c r="H80" s="86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U80" s="86"/>
      <c r="V80" s="86"/>
      <c r="W80" s="86"/>
      <c r="X80" s="86"/>
      <c r="Y80" s="87"/>
      <c r="Z80" s="87"/>
    </row>
    <row r="81" spans="2:26" ht="12" customHeight="1">
      <c r="B81" s="41" t="s">
        <v>236</v>
      </c>
      <c r="F81" s="71">
        <f>F68</f>
        <v>0</v>
      </c>
      <c r="G81" s="71">
        <f>G68</f>
        <v>-0.217</v>
      </c>
      <c r="H81" s="71">
        <f>H68</f>
        <v>-0.81899999999999995</v>
      </c>
      <c r="I81" s="71">
        <f>I68</f>
        <v>-2.7905789684223494</v>
      </c>
      <c r="J81" s="71">
        <f t="shared" ref="J81:S81" si="42">-J15*J82</f>
        <v>-4.8004510590855993</v>
      </c>
      <c r="K81" s="71">
        <f t="shared" si="42"/>
        <v>-10.560839977210295</v>
      </c>
      <c r="L81" s="71">
        <f t="shared" si="42"/>
        <v>-29.635573517785247</v>
      </c>
      <c r="M81" s="71">
        <f t="shared" si="42"/>
        <v>-70.900583455476422</v>
      </c>
      <c r="N81" s="71">
        <f t="shared" si="42"/>
        <v>-138.64854330284464</v>
      </c>
      <c r="O81" s="71">
        <f t="shared" si="42"/>
        <v>-201.03649086050783</v>
      </c>
      <c r="P81" s="71">
        <f t="shared" si="42"/>
        <v>-275.1589880889457</v>
      </c>
      <c r="Q81" s="71">
        <f t="shared" si="42"/>
        <v>-357.92321350037201</v>
      </c>
      <c r="R81" s="71">
        <f t="shared" si="42"/>
        <v>-441.66902221544069</v>
      </c>
      <c r="S81" s="71">
        <f t="shared" si="42"/>
        <v>-519.38082120611</v>
      </c>
      <c r="U81" s="71"/>
      <c r="V81" s="69"/>
      <c r="W81" s="71"/>
      <c r="X81" s="69"/>
      <c r="Y81" s="71"/>
      <c r="Z81" s="71"/>
    </row>
    <row r="82" spans="2:26" ht="12" customHeight="1">
      <c r="B82" s="41"/>
      <c r="C82" s="37" t="s">
        <v>244</v>
      </c>
      <c r="F82" s="71"/>
      <c r="G82" s="86">
        <f>-G81/G$15</f>
        <v>6.2716763005780343E-2</v>
      </c>
      <c r="H82" s="86">
        <f t="shared" ref="H82:I82" si="43">-H81/H$15</f>
        <v>2.6832224879598989E-2</v>
      </c>
      <c r="I82" s="86">
        <f t="shared" si="43"/>
        <v>3.5306801392018382E-2</v>
      </c>
      <c r="J82" s="87">
        <v>1.6E-2</v>
      </c>
      <c r="K82" s="87">
        <v>1.2E-2</v>
      </c>
      <c r="L82" s="87">
        <v>1.2E-2</v>
      </c>
      <c r="M82" s="87">
        <v>1.2E-2</v>
      </c>
      <c r="N82" s="87">
        <v>1.2E-2</v>
      </c>
      <c r="O82" s="87">
        <v>1.2E-2</v>
      </c>
      <c r="P82" s="87">
        <v>1.2E-2</v>
      </c>
      <c r="Q82" s="87">
        <v>1.2E-2</v>
      </c>
      <c r="R82" s="87">
        <v>1.2E-2</v>
      </c>
      <c r="S82" s="87">
        <v>1.2E-2</v>
      </c>
      <c r="U82" s="86"/>
      <c r="V82" s="86"/>
      <c r="W82" s="86"/>
      <c r="X82" s="86"/>
      <c r="Y82" s="87"/>
      <c r="Z82" s="87"/>
    </row>
    <row r="83" spans="2:26" ht="12" customHeight="1">
      <c r="B83" s="41" t="s">
        <v>237</v>
      </c>
      <c r="F83" s="71">
        <f t="shared" ref="F83:S83" si="44">F69</f>
        <v>0</v>
      </c>
      <c r="G83" s="71">
        <f t="shared" si="44"/>
        <v>0</v>
      </c>
      <c r="H83" s="71">
        <f t="shared" si="44"/>
        <v>0</v>
      </c>
      <c r="I83" s="71">
        <f t="shared" si="44"/>
        <v>-0.87878969031838128</v>
      </c>
      <c r="J83" s="71">
        <f t="shared" si="44"/>
        <v>-35.793608500556886</v>
      </c>
      <c r="K83" s="71">
        <f t="shared" si="44"/>
        <v>-120.46902480966472</v>
      </c>
      <c r="L83" s="71">
        <f t="shared" si="44"/>
        <v>-332.73339563241063</v>
      </c>
      <c r="M83" s="156">
        <f t="shared" si="44"/>
        <v>-544.4568448904879</v>
      </c>
      <c r="N83" s="156">
        <f t="shared" si="44"/>
        <v>-976.14142958650336</v>
      </c>
      <c r="O83" s="156">
        <f t="shared" si="44"/>
        <v>-1220.3342766859878</v>
      </c>
      <c r="P83" s="156">
        <f t="shared" si="44"/>
        <v>-1793.2179681052314</v>
      </c>
      <c r="Q83" s="156">
        <f t="shared" si="44"/>
        <v>-2475.7005987376751</v>
      </c>
      <c r="R83" s="156">
        <f t="shared" si="44"/>
        <v>-2999.4416969561121</v>
      </c>
      <c r="S83" s="156">
        <f t="shared" si="44"/>
        <v>-3386.845654400217</v>
      </c>
      <c r="U83" s="71"/>
      <c r="V83" s="69"/>
      <c r="W83" s="71"/>
      <c r="X83" s="69"/>
      <c r="Y83" s="71"/>
      <c r="Z83" s="71"/>
    </row>
    <row r="84" spans="2:26" ht="12" customHeight="1">
      <c r="B84" s="41"/>
      <c r="C84" s="37" t="s">
        <v>244</v>
      </c>
      <c r="F84" s="71"/>
      <c r="G84" s="86">
        <f>-G83/G$15</f>
        <v>0</v>
      </c>
      <c r="H84" s="86">
        <f t="shared" ref="H84:S84" si="45">-H83/H$15</f>
        <v>0</v>
      </c>
      <c r="I84" s="86">
        <f t="shared" si="45"/>
        <v>1.1118571956759801E-2</v>
      </c>
      <c r="J84" s="86">
        <f t="shared" si="45"/>
        <v>0.11930081756067293</v>
      </c>
      <c r="K84" s="86">
        <f t="shared" si="45"/>
        <v>0.13688573075963298</v>
      </c>
      <c r="L84" s="86">
        <f t="shared" si="45"/>
        <v>0.1347299975548886</v>
      </c>
      <c r="M84" s="86">
        <f t="shared" si="45"/>
        <v>9.2149906534812906E-2</v>
      </c>
      <c r="N84" s="86">
        <f t="shared" si="45"/>
        <v>8.4484819501148792E-2</v>
      </c>
      <c r="O84" s="86">
        <f t="shared" si="45"/>
        <v>7.2842553396899573E-2</v>
      </c>
      <c r="P84" s="86">
        <f t="shared" si="45"/>
        <v>7.8204298419308191E-2</v>
      </c>
      <c r="Q84" s="86">
        <f t="shared" si="45"/>
        <v>8.3002180535633865E-2</v>
      </c>
      <c r="R84" s="86">
        <f t="shared" si="45"/>
        <v>8.1493830341391377E-2</v>
      </c>
      <c r="S84" s="86">
        <f t="shared" si="45"/>
        <v>7.825115251353161E-2</v>
      </c>
      <c r="U84" s="86"/>
      <c r="V84" s="86"/>
      <c r="W84" s="86"/>
      <c r="X84" s="86"/>
      <c r="Y84" s="86"/>
      <c r="Z84" s="86"/>
    </row>
    <row r="85" spans="2:26" ht="12" customHeight="1">
      <c r="B85" s="4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U85" s="71"/>
      <c r="V85" s="71"/>
      <c r="W85" s="71"/>
      <c r="X85" s="71"/>
      <c r="Y85" s="71"/>
      <c r="Z85" s="71"/>
    </row>
    <row r="87" spans="2:26" ht="12" customHeight="1">
      <c r="B87" s="41" t="s">
        <v>245</v>
      </c>
    </row>
    <row r="88" spans="2:26" ht="12" customHeight="1">
      <c r="C88" s="37" t="s">
        <v>211</v>
      </c>
      <c r="F88" s="68">
        <v>0</v>
      </c>
      <c r="G88" s="68">
        <v>-3.64</v>
      </c>
      <c r="H88" s="68">
        <v>-23.581</v>
      </c>
      <c r="I88" s="70">
        <v>-50.217195843428144</v>
      </c>
      <c r="J88" s="42">
        <f t="shared" ref="J88:S88" si="46">-(J7-J93)</f>
        <v>-131.54520824970794</v>
      </c>
      <c r="K88" s="42">
        <f t="shared" si="46"/>
        <v>-441.03111330554412</v>
      </c>
      <c r="L88" s="42">
        <f t="shared" si="46"/>
        <v>-1073.7978457311528</v>
      </c>
      <c r="M88" s="42">
        <f t="shared" si="46"/>
        <v>-2592.0799695315918</v>
      </c>
      <c r="N88" s="42">
        <f t="shared" si="46"/>
        <v>-4866.9740826648758</v>
      </c>
      <c r="O88" s="42">
        <f t="shared" si="46"/>
        <v>-6959.2656944331547</v>
      </c>
      <c r="P88" s="42">
        <f t="shared" si="46"/>
        <v>-9380.7499063827127</v>
      </c>
      <c r="Q88" s="42">
        <f t="shared" si="46"/>
        <v>-12058.67238400291</v>
      </c>
      <c r="R88" s="42">
        <f t="shared" si="46"/>
        <v>-14550.919668558705</v>
      </c>
      <c r="S88" s="42">
        <f t="shared" si="46"/>
        <v>-16923.526781248729</v>
      </c>
      <c r="U88" s="70">
        <v>-8.5</v>
      </c>
      <c r="V88" s="69">
        <f>H88-U88</f>
        <v>-15.081</v>
      </c>
      <c r="W88" s="70">
        <v>-20.5</v>
      </c>
      <c r="X88" s="69">
        <f>I88-W88</f>
        <v>-29.717195843428144</v>
      </c>
      <c r="Y88" s="42">
        <f>-(Y7-Y93)</f>
        <v>-43.820052968923541</v>
      </c>
      <c r="Z88" s="69">
        <f>J88-Y88</f>
        <v>-87.725155280784406</v>
      </c>
    </row>
    <row r="89" spans="2:26" ht="12" customHeight="1">
      <c r="C89" s="37" t="s">
        <v>220</v>
      </c>
      <c r="F89" s="68">
        <v>0</v>
      </c>
      <c r="G89" s="68">
        <v>-0.67400000000000004</v>
      </c>
      <c r="H89" s="68">
        <v>-3.2040000000000002</v>
      </c>
      <c r="I89" s="70">
        <f>I90-I88</f>
        <v>-8.7418041565718596</v>
      </c>
      <c r="J89" s="42">
        <f t="shared" ref="J89:S89" si="47">-(J12-J94)</f>
        <v>-90.326999999999998</v>
      </c>
      <c r="K89" s="42">
        <f t="shared" si="47"/>
        <v>-225.2285</v>
      </c>
      <c r="L89" s="42">
        <f t="shared" si="47"/>
        <v>-550.92699999999991</v>
      </c>
      <c r="M89" s="42">
        <f t="shared" si="47"/>
        <v>-1098</v>
      </c>
      <c r="N89" s="42">
        <f t="shared" si="47"/>
        <v>-2142.9881</v>
      </c>
      <c r="O89" s="42">
        <f t="shared" si="47"/>
        <v>-2893.0339350000004</v>
      </c>
      <c r="P89" s="42">
        <f t="shared" si="47"/>
        <v>-4061.8196447400014</v>
      </c>
      <c r="Q89" s="42">
        <f t="shared" si="47"/>
        <v>-5381.9110292805026</v>
      </c>
      <c r="R89" s="42">
        <f t="shared" si="47"/>
        <v>-6716.6249645420667</v>
      </c>
      <c r="S89" s="42">
        <f t="shared" si="47"/>
        <v>-7827.2269623790562</v>
      </c>
      <c r="U89" s="70">
        <v>-1.1000000000000001</v>
      </c>
      <c r="V89" s="69">
        <f>H89-U89</f>
        <v>-2.1040000000000001</v>
      </c>
      <c r="W89" s="70">
        <v>-3.2</v>
      </c>
      <c r="X89" s="69">
        <f>I89-W89</f>
        <v>-5.5418041565718594</v>
      </c>
      <c r="Y89" s="42">
        <f>-(Y12-Y94)</f>
        <v>-10.0304019383275</v>
      </c>
      <c r="Z89" s="69">
        <f>J89-Y89</f>
        <v>-80.296598061672498</v>
      </c>
    </row>
    <row r="90" spans="2:26" ht="12" customHeight="1">
      <c r="B90" s="41" t="s">
        <v>238</v>
      </c>
      <c r="F90" s="71">
        <f>SUM(F88:F89)</f>
        <v>0</v>
      </c>
      <c r="G90" s="71">
        <f t="shared" ref="G90:S90" si="48">SUM(G88:G89)</f>
        <v>-4.3140000000000001</v>
      </c>
      <c r="H90" s="71">
        <f t="shared" si="48"/>
        <v>-26.785</v>
      </c>
      <c r="I90" s="146">
        <v>-58.959000000000003</v>
      </c>
      <c r="J90" s="71">
        <f t="shared" si="48"/>
        <v>-221.87220824970794</v>
      </c>
      <c r="K90" s="71">
        <f t="shared" si="48"/>
        <v>-666.25961330554412</v>
      </c>
      <c r="L90" s="71">
        <f t="shared" si="48"/>
        <v>-1624.7248457311528</v>
      </c>
      <c r="M90" s="71">
        <f t="shared" si="48"/>
        <v>-3690.0799695315918</v>
      </c>
      <c r="N90" s="71">
        <f t="shared" si="48"/>
        <v>-7009.9621826648763</v>
      </c>
      <c r="O90" s="71">
        <f t="shared" si="48"/>
        <v>-9852.2996294331551</v>
      </c>
      <c r="P90" s="71">
        <f t="shared" si="48"/>
        <v>-13442.569551122713</v>
      </c>
      <c r="Q90" s="71">
        <f t="shared" si="48"/>
        <v>-17440.583413283413</v>
      </c>
      <c r="R90" s="71">
        <f t="shared" si="48"/>
        <v>-21267.54463310077</v>
      </c>
      <c r="S90" s="71">
        <f t="shared" si="48"/>
        <v>-24750.753743627785</v>
      </c>
      <c r="U90" s="71">
        <f t="shared" ref="U90:Z90" si="49">SUM(U88:U89)</f>
        <v>-9.6</v>
      </c>
      <c r="V90" s="71">
        <f t="shared" si="49"/>
        <v>-17.184999999999999</v>
      </c>
      <c r="W90" s="71">
        <f t="shared" si="49"/>
        <v>-23.7</v>
      </c>
      <c r="X90" s="71">
        <f t="shared" si="49"/>
        <v>-35.259</v>
      </c>
      <c r="Y90" s="71">
        <f t="shared" si="49"/>
        <v>-53.850454907251041</v>
      </c>
      <c r="Z90" s="71">
        <f t="shared" si="49"/>
        <v>-168.02175334245692</v>
      </c>
    </row>
    <row r="92" spans="2:26" ht="12" customHeight="1">
      <c r="B92" s="144" t="s">
        <v>246</v>
      </c>
      <c r="C92" s="144"/>
      <c r="D92" s="144"/>
      <c r="E92" s="144"/>
      <c r="F92" s="144"/>
      <c r="G92" s="144"/>
      <c r="H92" s="144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55"/>
      <c r="U92" s="144"/>
      <c r="V92" s="144"/>
      <c r="W92" s="144"/>
      <c r="X92" s="144"/>
      <c r="Y92" s="145"/>
      <c r="Z92" s="145"/>
    </row>
    <row r="93" spans="2:26" ht="12" customHeight="1">
      <c r="C93" s="37" t="s">
        <v>211</v>
      </c>
      <c r="G93" s="42">
        <f>G7+G88</f>
        <v>-2.8820000000000001</v>
      </c>
      <c r="H93" s="42">
        <f>H7+H88</f>
        <v>-1.7759999999999998</v>
      </c>
      <c r="I93" s="42">
        <f>I7+I88</f>
        <v>2.8578041565718593</v>
      </c>
      <c r="J93" s="42">
        <f t="shared" ref="J93:S93" si="50">J7*J98</f>
        <v>17.937982943141993</v>
      </c>
      <c r="K93" s="42">
        <f t="shared" si="50"/>
        <v>117.28388479531368</v>
      </c>
      <c r="L93" s="42">
        <f t="shared" si="50"/>
        <v>548.25328075095115</v>
      </c>
      <c r="M93" s="42">
        <f t="shared" si="50"/>
        <v>1486.3019850914432</v>
      </c>
      <c r="N93" s="42">
        <f t="shared" si="50"/>
        <v>2790.7291925721761</v>
      </c>
      <c r="O93" s="42">
        <f t="shared" si="50"/>
        <v>4007.7073406091613</v>
      </c>
      <c r="P93" s="42">
        <f t="shared" si="50"/>
        <v>5425.526478216093</v>
      </c>
      <c r="Q93" s="42">
        <f t="shared" si="50"/>
        <v>7004.4400158004191</v>
      </c>
      <c r="R93" s="42">
        <f t="shared" si="50"/>
        <v>8821.5822536438827</v>
      </c>
      <c r="S93" s="42">
        <f t="shared" si="50"/>
        <v>10703.754394502321</v>
      </c>
      <c r="U93" s="42">
        <f>U7+U88</f>
        <v>-0.5</v>
      </c>
      <c r="V93" s="42">
        <f>V7+V88</f>
        <v>-1.2759999999999998</v>
      </c>
      <c r="W93" s="42">
        <f>W7+W88</f>
        <v>-0.5</v>
      </c>
      <c r="X93" s="42">
        <f>X7+X88</f>
        <v>3.3578041565718593</v>
      </c>
      <c r="Y93" s="42">
        <f>Y7*Y98</f>
        <v>6.179947031076459</v>
      </c>
      <c r="Z93" s="42">
        <f>Z7+Z88</f>
        <v>11.758035912065537</v>
      </c>
    </row>
    <row r="94" spans="2:26" ht="12" customHeight="1">
      <c r="C94" s="37" t="s">
        <v>220</v>
      </c>
      <c r="G94" s="42">
        <f>G12+G89</f>
        <v>2.028</v>
      </c>
      <c r="H94" s="42">
        <f>H12+H89</f>
        <v>5.5139999999999993</v>
      </c>
      <c r="I94" s="42">
        <f>I12+I89</f>
        <v>17.221195843428141</v>
      </c>
      <c r="J94" s="42">
        <f t="shared" ref="J94:S94" si="51">J12*J99</f>
        <v>60.218000000000011</v>
      </c>
      <c r="K94" s="42">
        <f t="shared" si="51"/>
        <v>96.526499999999999</v>
      </c>
      <c r="L94" s="42">
        <f t="shared" si="51"/>
        <v>296.65299999999996</v>
      </c>
      <c r="M94" s="42">
        <f t="shared" si="51"/>
        <v>732</v>
      </c>
      <c r="N94" s="42">
        <f t="shared" si="51"/>
        <v>1753.3539000000001</v>
      </c>
      <c r="O94" s="42">
        <f t="shared" si="51"/>
        <v>2893.0339350000004</v>
      </c>
      <c r="P94" s="42">
        <f t="shared" si="51"/>
        <v>4061.8196447400014</v>
      </c>
      <c r="Q94" s="42">
        <f t="shared" si="51"/>
        <v>5381.9110292805026</v>
      </c>
      <c r="R94" s="42">
        <f t="shared" si="51"/>
        <v>6716.6249645420667</v>
      </c>
      <c r="S94" s="42">
        <f t="shared" si="51"/>
        <v>7827.2269623790562</v>
      </c>
      <c r="U94" s="42">
        <f>U12+U89</f>
        <v>1.9</v>
      </c>
      <c r="V94" s="42">
        <f>V12+V89</f>
        <v>3.6139999999999999</v>
      </c>
      <c r="W94" s="42">
        <f>W12+W89</f>
        <v>5.8</v>
      </c>
      <c r="X94" s="42">
        <f>X12+X89</f>
        <v>11.421195843428141</v>
      </c>
      <c r="Y94" s="42">
        <f>Y12*Y99</f>
        <v>16.9695980616725</v>
      </c>
      <c r="Z94" s="42">
        <f>Z12+Z89</f>
        <v>43.248401938327518</v>
      </c>
    </row>
    <row r="95" spans="2:26" ht="12" customHeight="1">
      <c r="B95" s="41" t="s">
        <v>65</v>
      </c>
      <c r="G95" s="65">
        <f t="shared" ref="G95:S95" si="52">G15+G90</f>
        <v>-0.85400000000000009</v>
      </c>
      <c r="H95" s="65">
        <f t="shared" si="52"/>
        <v>3.7379999999999995</v>
      </c>
      <c r="I95" s="65">
        <f t="shared" si="52"/>
        <v>20.079000000000008</v>
      </c>
      <c r="J95" s="65">
        <f t="shared" si="52"/>
        <v>78.155982943141993</v>
      </c>
      <c r="K95" s="65">
        <f t="shared" si="52"/>
        <v>213.81038479531367</v>
      </c>
      <c r="L95" s="65">
        <f t="shared" si="52"/>
        <v>844.90628075095105</v>
      </c>
      <c r="M95" s="65">
        <f t="shared" si="52"/>
        <v>2218.3019850914434</v>
      </c>
      <c r="N95" s="65">
        <f t="shared" si="52"/>
        <v>4544.0830925721766</v>
      </c>
      <c r="O95" s="65">
        <f t="shared" si="52"/>
        <v>6900.7412756091635</v>
      </c>
      <c r="P95" s="65">
        <f t="shared" si="52"/>
        <v>9487.3461229560962</v>
      </c>
      <c r="Q95" s="65">
        <f t="shared" si="52"/>
        <v>12386.351045080919</v>
      </c>
      <c r="R95" s="65">
        <f t="shared" si="52"/>
        <v>15538.207218185955</v>
      </c>
      <c r="S95" s="65">
        <f t="shared" si="52"/>
        <v>18530.981356881377</v>
      </c>
      <c r="U95" s="65">
        <f t="shared" ref="U95:Z95" si="53">U15+U90</f>
        <v>1.4000000000000004</v>
      </c>
      <c r="V95" s="65">
        <f t="shared" si="53"/>
        <v>2.338000000000001</v>
      </c>
      <c r="W95" s="65">
        <f t="shared" si="53"/>
        <v>5.3000000000000007</v>
      </c>
      <c r="X95" s="65">
        <f t="shared" si="53"/>
        <v>14.779000000000003</v>
      </c>
      <c r="Y95" s="65">
        <f t="shared" si="53"/>
        <v>23.149545092748959</v>
      </c>
      <c r="Z95" s="65">
        <f t="shared" si="53"/>
        <v>55.006437850393041</v>
      </c>
    </row>
    <row r="96" spans="2:26" ht="12" customHeight="1">
      <c r="B96" s="61" t="s">
        <v>247</v>
      </c>
      <c r="G96" s="42"/>
      <c r="H96" s="42"/>
      <c r="I96" s="42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U96" s="42"/>
      <c r="V96" s="42"/>
      <c r="W96" s="42"/>
      <c r="X96" s="42"/>
      <c r="Y96" s="42"/>
      <c r="Z96" s="42"/>
    </row>
    <row r="97" spans="2:26" ht="12" customHeight="1">
      <c r="B97" s="37" t="s">
        <v>248</v>
      </c>
      <c r="H97" s="62"/>
      <c r="I97" s="67"/>
      <c r="J97" s="45"/>
      <c r="K97" s="45"/>
      <c r="L97" s="45"/>
      <c r="M97" s="45"/>
      <c r="N97" s="45"/>
      <c r="O97" s="45"/>
      <c r="P97" s="45"/>
      <c r="Q97" s="45"/>
      <c r="R97" s="45"/>
      <c r="S97" s="45"/>
      <c r="U97" s="67"/>
      <c r="V97" s="67"/>
      <c r="W97" s="67"/>
      <c r="X97" s="67"/>
      <c r="Y97" s="67"/>
      <c r="Z97" s="67"/>
    </row>
    <row r="98" spans="2:26" ht="12" customHeight="1">
      <c r="C98" s="37" t="s">
        <v>211</v>
      </c>
      <c r="G98" s="62">
        <f>G93/G7</f>
        <v>-3.8021108179419527</v>
      </c>
      <c r="H98" s="62">
        <f>H93/H7</f>
        <v>-8.144920889704195E-2</v>
      </c>
      <c r="I98" s="67">
        <f>I93/I7</f>
        <v>5.3844637900553161E-2</v>
      </c>
      <c r="J98" s="155">
        <v>0.12</v>
      </c>
      <c r="K98" s="155">
        <v>0.21006758764185435</v>
      </c>
      <c r="L98" s="155">
        <v>0.33800000000000002</v>
      </c>
      <c r="M98" s="155">
        <v>0.36443422946363591</v>
      </c>
      <c r="N98" s="155">
        <v>0.36443422946363591</v>
      </c>
      <c r="O98" s="155">
        <f>N98+0.1%</f>
        <v>0.36543422946363591</v>
      </c>
      <c r="P98" s="155">
        <f t="shared" ref="P98:Q98" si="54">O98+0.1%</f>
        <v>0.36643422946363591</v>
      </c>
      <c r="Q98" s="155">
        <f t="shared" si="54"/>
        <v>0.36743422946363591</v>
      </c>
      <c r="R98" s="155">
        <f>Q98+1%</f>
        <v>0.37743422946363592</v>
      </c>
      <c r="S98" s="155">
        <f>R98+1%</f>
        <v>0.38743422946363593</v>
      </c>
      <c r="U98" s="67">
        <f>U93/U7</f>
        <v>-6.25E-2</v>
      </c>
      <c r="V98" s="67">
        <f>V93/V7</f>
        <v>-9.2430278884462133E-2</v>
      </c>
      <c r="W98" s="67">
        <f>W93/W7</f>
        <v>-2.5000000000000001E-2</v>
      </c>
      <c r="X98" s="67">
        <f>X93/X7</f>
        <v>0.10152091176332151</v>
      </c>
      <c r="Y98" s="155">
        <v>0.12359894062152918</v>
      </c>
      <c r="Z98" s="67">
        <f>Z93/Z7</f>
        <v>0.1181911815562126</v>
      </c>
    </row>
    <row r="99" spans="2:26" ht="12" customHeight="1">
      <c r="C99" s="37" t="s">
        <v>220</v>
      </c>
      <c r="G99" s="62">
        <f>G94/G12</f>
        <v>0.75055514433752779</v>
      </c>
      <c r="H99" s="62">
        <f>H94/H12</f>
        <v>0.63248451479697176</v>
      </c>
      <c r="I99" s="67">
        <f>I94/I12</f>
        <v>0.66329760980734664</v>
      </c>
      <c r="J99" s="155">
        <v>0.4</v>
      </c>
      <c r="K99" s="155">
        <v>0.3</v>
      </c>
      <c r="L99" s="155">
        <v>0.35</v>
      </c>
      <c r="M99" s="155">
        <v>0.4</v>
      </c>
      <c r="N99" s="155">
        <v>0.45</v>
      </c>
      <c r="O99" s="155">
        <v>0.5</v>
      </c>
      <c r="P99" s="155">
        <v>0.5</v>
      </c>
      <c r="Q99" s="155">
        <v>0.5</v>
      </c>
      <c r="R99" s="155">
        <v>0.5</v>
      </c>
      <c r="S99" s="155">
        <v>0.5</v>
      </c>
      <c r="U99" s="67">
        <f>U94/U12</f>
        <v>0.6333333333333333</v>
      </c>
      <c r="V99" s="67">
        <f>V94/V12</f>
        <v>0.63203917453655123</v>
      </c>
      <c r="W99" s="67">
        <f>W94/W12</f>
        <v>0.64444444444444438</v>
      </c>
      <c r="X99" s="67">
        <f>X94/X12</f>
        <v>0.67330046827967571</v>
      </c>
      <c r="Y99" s="155">
        <v>0.62850363191379621</v>
      </c>
      <c r="Z99" s="67">
        <f>Z94/Z12</f>
        <v>0.35006193644686157</v>
      </c>
    </row>
    <row r="100" spans="2:26" ht="12" customHeight="1">
      <c r="B100" s="41" t="s">
        <v>65</v>
      </c>
      <c r="G100" s="151">
        <f t="shared" ref="G100:S100" si="55">G95/G15</f>
        <v>-0.24682080924855493</v>
      </c>
      <c r="H100" s="151">
        <f t="shared" si="55"/>
        <v>0.12246502637355436</v>
      </c>
      <c r="I100" s="326">
        <f t="shared" si="55"/>
        <v>0.25404235937144165</v>
      </c>
      <c r="J100" s="326">
        <f t="shared" si="55"/>
        <v>0.26049546421757902</v>
      </c>
      <c r="K100" s="326">
        <f t="shared" si="55"/>
        <v>0.24294702155135911</v>
      </c>
      <c r="L100" s="326">
        <f t="shared" si="55"/>
        <v>0.34211841262079012</v>
      </c>
      <c r="M100" s="326">
        <f t="shared" si="55"/>
        <v>0.37544999665360579</v>
      </c>
      <c r="N100" s="326">
        <f t="shared" si="55"/>
        <v>0.39328936180570284</v>
      </c>
      <c r="O100" s="326">
        <f t="shared" si="55"/>
        <v>0.41190977296140807</v>
      </c>
      <c r="P100" s="326">
        <f t="shared" si="55"/>
        <v>0.41375407820104171</v>
      </c>
      <c r="Q100" s="326">
        <f t="shared" si="55"/>
        <v>0.41527402228918731</v>
      </c>
      <c r="R100" s="326">
        <f t="shared" si="55"/>
        <v>0.42216790682521382</v>
      </c>
      <c r="S100" s="326">
        <f t="shared" si="55"/>
        <v>0.42814783912540927</v>
      </c>
      <c r="T100" s="152"/>
      <c r="U100" s="326">
        <f t="shared" ref="U100:Z100" si="56">U95/U15</f>
        <v>0.12727272727272732</v>
      </c>
      <c r="V100" s="326">
        <f t="shared" si="56"/>
        <v>0.11975618501254935</v>
      </c>
      <c r="W100" s="326">
        <f t="shared" si="56"/>
        <v>0.1827586206896552</v>
      </c>
      <c r="X100" s="326">
        <f t="shared" si="56"/>
        <v>0.29535552979735408</v>
      </c>
      <c r="Y100" s="326">
        <f t="shared" si="56"/>
        <v>0.3006434427629735</v>
      </c>
      <c r="Z100" s="326">
        <f t="shared" si="56"/>
        <v>0.24663446157275065</v>
      </c>
    </row>
    <row r="101" spans="2:26" ht="12" customHeight="1">
      <c r="B101" s="61" t="s">
        <v>249</v>
      </c>
      <c r="G101" s="158"/>
      <c r="H101" s="158"/>
      <c r="I101" s="158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2"/>
      <c r="U101" s="158"/>
      <c r="V101" s="158"/>
      <c r="W101" s="158"/>
      <c r="X101" s="158"/>
      <c r="Y101" s="158"/>
      <c r="Z101" s="158"/>
    </row>
    <row r="102" spans="2:26" ht="12" customHeight="1">
      <c r="B102" s="160" t="s">
        <v>250</v>
      </c>
      <c r="C102" s="160"/>
      <c r="D102" s="160"/>
      <c r="E102" s="160"/>
      <c r="F102" s="160"/>
      <c r="G102" s="160"/>
      <c r="H102" s="160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55"/>
      <c r="U102" s="160"/>
      <c r="V102" s="160"/>
      <c r="W102" s="161"/>
      <c r="X102" s="161"/>
      <c r="Y102" s="161"/>
      <c r="Z102" s="161"/>
    </row>
    <row r="103" spans="2:26" ht="12" customHeight="1">
      <c r="B103" s="162" t="s">
        <v>251</v>
      </c>
    </row>
    <row r="104" spans="2:26" ht="12" customHeight="1">
      <c r="C104" s="41" t="s">
        <v>211</v>
      </c>
      <c r="F104" s="163">
        <f>SUM(F105:F108)</f>
        <v>0</v>
      </c>
      <c r="G104" s="163">
        <f t="shared" ref="G104:S104" si="57">SUM(G105:G108)</f>
        <v>119.7</v>
      </c>
      <c r="H104" s="163">
        <f t="shared" si="57"/>
        <v>650.29999999999995</v>
      </c>
      <c r="I104" s="163">
        <f t="shared" si="57"/>
        <v>1879.7503605333336</v>
      </c>
      <c r="J104" s="163">
        <f t="shared" si="57"/>
        <v>2370.9584399083792</v>
      </c>
      <c r="K104" s="163">
        <f t="shared" si="57"/>
        <v>5257.7025855639658</v>
      </c>
      <c r="L104" s="163">
        <f t="shared" si="57"/>
        <v>11659.593602002766</v>
      </c>
      <c r="M104" s="163">
        <f t="shared" si="57"/>
        <v>22259.265799031025</v>
      </c>
      <c r="N104" s="163">
        <f t="shared" si="57"/>
        <v>33969.326344282905</v>
      </c>
      <c r="O104" s="163">
        <f t="shared" si="57"/>
        <v>44789.567554748894</v>
      </c>
      <c r="P104" s="163">
        <f t="shared" si="57"/>
        <v>56356.539437734922</v>
      </c>
      <c r="Q104" s="163">
        <f t="shared" si="57"/>
        <v>70394.764379446366</v>
      </c>
      <c r="R104" s="163">
        <f t="shared" si="57"/>
        <v>84468.275969771319</v>
      </c>
      <c r="S104" s="163">
        <f t="shared" si="57"/>
        <v>95887.571651086211</v>
      </c>
      <c r="U104" s="163"/>
      <c r="V104" s="163"/>
      <c r="W104" s="163"/>
      <c r="X104" s="163"/>
      <c r="Y104" s="163"/>
      <c r="Z104" s="163"/>
    </row>
    <row r="105" spans="2:26" ht="12" customHeight="1">
      <c r="C105" s="41"/>
      <c r="D105" s="37" t="s">
        <v>7</v>
      </c>
      <c r="F105" s="164">
        <v>0</v>
      </c>
      <c r="G105" s="164">
        <v>0</v>
      </c>
      <c r="H105" s="164">
        <v>0</v>
      </c>
      <c r="I105" s="68">
        <v>15</v>
      </c>
      <c r="J105" s="42">
        <f t="shared" ref="J105:S105" si="58">J153</f>
        <v>23.199999999999989</v>
      </c>
      <c r="K105" s="42">
        <f t="shared" si="58"/>
        <v>34.799999999999983</v>
      </c>
      <c r="L105" s="42">
        <f t="shared" si="58"/>
        <v>86.999999999999957</v>
      </c>
      <c r="M105" s="42">
        <f t="shared" si="58"/>
        <v>173.99999999999991</v>
      </c>
      <c r="N105" s="42">
        <f t="shared" si="58"/>
        <v>260.99999999999989</v>
      </c>
      <c r="O105" s="42">
        <f t="shared" si="58"/>
        <v>298.84499999999986</v>
      </c>
      <c r="P105" s="42">
        <f t="shared" si="58"/>
        <v>343.6717499999998</v>
      </c>
      <c r="Q105" s="42">
        <f t="shared" si="58"/>
        <v>388.34907749999974</v>
      </c>
      <c r="R105" s="42">
        <f t="shared" si="58"/>
        <v>434.95096679999972</v>
      </c>
      <c r="S105" s="42">
        <f t="shared" si="58"/>
        <v>482.79557314799973</v>
      </c>
      <c r="U105" s="164"/>
      <c r="V105" s="164"/>
      <c r="W105" s="42"/>
      <c r="X105" s="42"/>
      <c r="Y105" s="42"/>
      <c r="Z105" s="42"/>
    </row>
    <row r="106" spans="2:26" ht="12" customHeight="1">
      <c r="D106" s="37" t="s">
        <v>212</v>
      </c>
      <c r="F106" s="164">
        <v>0</v>
      </c>
      <c r="G106" s="164">
        <v>0</v>
      </c>
      <c r="H106" s="164">
        <v>64.8</v>
      </c>
      <c r="I106" s="68">
        <v>380</v>
      </c>
      <c r="J106" s="42">
        <f t="shared" ref="J106:S106" si="59">J166</f>
        <v>812.80345263157915</v>
      </c>
      <c r="K106" s="42">
        <f t="shared" si="59"/>
        <v>2600.9710484210536</v>
      </c>
      <c r="L106" s="42">
        <f t="shared" si="59"/>
        <v>6502.4276210526341</v>
      </c>
      <c r="M106" s="42">
        <f t="shared" si="59"/>
        <v>12939.830965894742</v>
      </c>
      <c r="N106" s="42">
        <f t="shared" si="59"/>
        <v>18115.763352252638</v>
      </c>
      <c r="O106" s="42">
        <f t="shared" si="59"/>
        <v>23396.508369434283</v>
      </c>
      <c r="P106" s="42">
        <f t="shared" si="59"/>
        <v>28574.155671590092</v>
      </c>
      <c r="Q106" s="42">
        <f t="shared" si="59"/>
        <v>35717.694589487612</v>
      </c>
      <c r="R106" s="42">
        <f t="shared" si="59"/>
        <v>42861.233507385135</v>
      </c>
      <c r="S106" s="42">
        <f t="shared" si="59"/>
        <v>48004.581528271359</v>
      </c>
      <c r="U106" s="164"/>
      <c r="V106" s="164"/>
      <c r="W106" s="42"/>
      <c r="X106" s="42"/>
      <c r="Y106" s="42"/>
      <c r="Z106" s="42"/>
    </row>
    <row r="107" spans="2:26" ht="12" customHeight="1">
      <c r="D107" s="37" t="s">
        <v>213</v>
      </c>
      <c r="F107" s="164">
        <v>0</v>
      </c>
      <c r="G107" s="164">
        <v>0</v>
      </c>
      <c r="H107" s="164">
        <v>0</v>
      </c>
      <c r="I107" s="164">
        <v>1.6570271999999999</v>
      </c>
      <c r="J107" s="165">
        <f t="shared" ref="J107:S107" si="60">J178</f>
        <v>5.8448872767999998</v>
      </c>
      <c r="K107" s="165">
        <f t="shared" si="60"/>
        <v>22.444367142912</v>
      </c>
      <c r="L107" s="165">
        <f t="shared" si="60"/>
        <v>53.155742850129911</v>
      </c>
      <c r="M107" s="165">
        <f t="shared" si="60"/>
        <v>114.81640455628063</v>
      </c>
      <c r="N107" s="165">
        <f t="shared" si="60"/>
        <v>240.51166344426889</v>
      </c>
      <c r="O107" s="165">
        <f t="shared" si="60"/>
        <v>368.94489172350848</v>
      </c>
      <c r="P107" s="165">
        <f t="shared" si="60"/>
        <v>495.86193447639533</v>
      </c>
      <c r="Q107" s="165">
        <f t="shared" si="60"/>
        <v>610.15811037320441</v>
      </c>
      <c r="R107" s="165">
        <f t="shared" si="60"/>
        <v>757.81637308352015</v>
      </c>
      <c r="S107" s="165">
        <f t="shared" si="60"/>
        <v>923.77815878881086</v>
      </c>
      <c r="U107" s="164"/>
      <c r="V107" s="164"/>
      <c r="W107" s="165"/>
      <c r="X107" s="165"/>
      <c r="Y107" s="165"/>
      <c r="Z107" s="165"/>
    </row>
    <row r="108" spans="2:26" ht="12" customHeight="1">
      <c r="D108" s="37" t="s">
        <v>214</v>
      </c>
      <c r="F108" s="164">
        <v>0</v>
      </c>
      <c r="G108" s="164">
        <v>119.7</v>
      </c>
      <c r="H108" s="164">
        <v>585.5</v>
      </c>
      <c r="I108" s="68">
        <v>1483.0933333333335</v>
      </c>
      <c r="J108" s="42">
        <f t="shared" ref="J108:S108" si="61">J195</f>
        <v>1529.1100999999999</v>
      </c>
      <c r="K108" s="42">
        <f t="shared" si="61"/>
        <v>2599.4871699999999</v>
      </c>
      <c r="L108" s="42">
        <f t="shared" si="61"/>
        <v>5017.0102381000006</v>
      </c>
      <c r="M108" s="42">
        <f t="shared" si="61"/>
        <v>9030.6184285800009</v>
      </c>
      <c r="N108" s="42">
        <f t="shared" si="61"/>
        <v>15352.051328586002</v>
      </c>
      <c r="O108" s="42">
        <f t="shared" si="61"/>
        <v>20725.269293591104</v>
      </c>
      <c r="P108" s="42">
        <f t="shared" si="61"/>
        <v>26942.850081668435</v>
      </c>
      <c r="Q108" s="42">
        <f t="shared" si="61"/>
        <v>33678.562602085542</v>
      </c>
      <c r="R108" s="42">
        <f t="shared" si="61"/>
        <v>40414.275122502651</v>
      </c>
      <c r="S108" s="42">
        <f t="shared" si="61"/>
        <v>46476.416390878047</v>
      </c>
      <c r="U108" s="164"/>
      <c r="V108" s="164"/>
      <c r="W108" s="42"/>
      <c r="X108" s="42"/>
      <c r="Y108" s="42"/>
      <c r="Z108" s="42"/>
    </row>
    <row r="109" spans="2:26" s="41" customFormat="1" ht="12" customHeight="1">
      <c r="C109" s="41" t="s">
        <v>252</v>
      </c>
      <c r="F109" s="164">
        <v>0</v>
      </c>
      <c r="G109" s="166">
        <v>0.1</v>
      </c>
      <c r="H109" s="167">
        <v>0.7</v>
      </c>
      <c r="I109" s="168">
        <v>3.2986666666666666</v>
      </c>
      <c r="J109" s="80">
        <f t="shared" ref="J109:S109" si="62">J254</f>
        <v>6.148200000000001</v>
      </c>
      <c r="K109" s="65">
        <f t="shared" si="62"/>
        <v>12.911220000000002</v>
      </c>
      <c r="L109" s="65">
        <f t="shared" si="62"/>
        <v>32.278050000000007</v>
      </c>
      <c r="M109" s="65">
        <f t="shared" si="62"/>
        <v>56.486587500000013</v>
      </c>
      <c r="N109" s="65">
        <f t="shared" si="62"/>
        <v>96.027198750000025</v>
      </c>
      <c r="O109" s="65">
        <f t="shared" si="62"/>
        <v>129.63671831250005</v>
      </c>
      <c r="P109" s="65">
        <f t="shared" si="62"/>
        <v>168.52773380625007</v>
      </c>
      <c r="Q109" s="65">
        <f t="shared" si="62"/>
        <v>210.6596672578126</v>
      </c>
      <c r="R109" s="65">
        <f t="shared" si="62"/>
        <v>252.7916007093751</v>
      </c>
      <c r="S109" s="65">
        <f t="shared" si="62"/>
        <v>283.26057234287612</v>
      </c>
      <c r="T109" s="152"/>
      <c r="U109" s="167"/>
      <c r="V109" s="167"/>
      <c r="W109" s="80"/>
      <c r="X109" s="80"/>
      <c r="Y109" s="80"/>
      <c r="Z109" s="80"/>
    </row>
    <row r="111" spans="2:26" ht="12" customHeight="1">
      <c r="B111" s="41" t="s">
        <v>253</v>
      </c>
    </row>
    <row r="112" spans="2:26" ht="12" customHeight="1">
      <c r="C112" s="37" t="s">
        <v>7</v>
      </c>
      <c r="F112" s="164">
        <v>0</v>
      </c>
      <c r="G112" s="68">
        <v>239</v>
      </c>
      <c r="H112" s="68">
        <v>2195</v>
      </c>
      <c r="U112" s="68"/>
      <c r="V112" s="68"/>
    </row>
    <row r="113" spans="2:26" ht="12" customHeight="1">
      <c r="C113" s="37" t="s">
        <v>212</v>
      </c>
      <c r="F113" s="164">
        <v>0</v>
      </c>
      <c r="G113" s="164">
        <v>0</v>
      </c>
      <c r="H113" s="68">
        <v>2144</v>
      </c>
      <c r="U113" s="68"/>
      <c r="V113" s="68"/>
    </row>
    <row r="114" spans="2:26" ht="12" customHeight="1">
      <c r="C114" s="37" t="s">
        <v>213</v>
      </c>
      <c r="F114" s="164">
        <v>0</v>
      </c>
      <c r="G114" s="164">
        <v>0</v>
      </c>
      <c r="H114" s="68">
        <v>48</v>
      </c>
      <c r="U114" s="68"/>
      <c r="V114" s="68"/>
    </row>
    <row r="115" spans="2:26" ht="12" customHeight="1">
      <c r="C115" s="37" t="s">
        <v>214</v>
      </c>
      <c r="F115" s="164">
        <v>0</v>
      </c>
      <c r="G115" s="68">
        <v>2905</v>
      </c>
      <c r="H115" s="68">
        <v>14690</v>
      </c>
      <c r="I115" s="42">
        <f>I208</f>
        <v>19762.309420092566</v>
      </c>
      <c r="J115" s="42">
        <f t="shared" ref="J115:S115" si="63">J208</f>
        <v>27667.23318812959</v>
      </c>
      <c r="K115" s="42">
        <f t="shared" si="63"/>
        <v>57542.455765042185</v>
      </c>
      <c r="L115" s="42">
        <f t="shared" si="63"/>
        <v>74805.192494554838</v>
      </c>
      <c r="M115" s="42">
        <f t="shared" si="63"/>
        <v>97246.750242921291</v>
      </c>
      <c r="N115" s="42">
        <f t="shared" si="63"/>
        <v>121558.43780365161</v>
      </c>
      <c r="O115" s="42">
        <f t="shared" si="63"/>
        <v>145870.12536438194</v>
      </c>
      <c r="P115" s="42">
        <f t="shared" si="63"/>
        <v>167750.64416903921</v>
      </c>
      <c r="Q115" s="42">
        <f t="shared" si="63"/>
        <v>184525.70858594315</v>
      </c>
      <c r="R115" s="42">
        <f t="shared" si="63"/>
        <v>202978.27944453747</v>
      </c>
      <c r="S115" s="42">
        <f t="shared" si="63"/>
        <v>223276.10738899125</v>
      </c>
      <c r="U115" s="68"/>
      <c r="V115" s="68"/>
      <c r="W115" s="42"/>
      <c r="X115" s="42"/>
      <c r="Y115" s="42"/>
      <c r="Z115" s="42"/>
    </row>
    <row r="116" spans="2:26" ht="12" customHeight="1">
      <c r="B116" s="41" t="s">
        <v>254</v>
      </c>
      <c r="F116" s="163">
        <f>SUM(F112:F115)</f>
        <v>0</v>
      </c>
      <c r="G116" s="163">
        <f>SUM(G112:G115)</f>
        <v>3144</v>
      </c>
      <c r="H116" s="163">
        <f>SUM(H112:H115)</f>
        <v>19077</v>
      </c>
      <c r="I116" s="163">
        <f t="shared" ref="I116:S116" si="64">SUM(I112:I115)</f>
        <v>19762.309420092566</v>
      </c>
      <c r="J116" s="163">
        <f t="shared" si="64"/>
        <v>27667.23318812959</v>
      </c>
      <c r="K116" s="163">
        <f t="shared" si="64"/>
        <v>57542.455765042185</v>
      </c>
      <c r="L116" s="163">
        <f t="shared" si="64"/>
        <v>74805.192494554838</v>
      </c>
      <c r="M116" s="163">
        <f t="shared" si="64"/>
        <v>97246.750242921291</v>
      </c>
      <c r="N116" s="163">
        <f t="shared" si="64"/>
        <v>121558.43780365161</v>
      </c>
      <c r="O116" s="163">
        <f t="shared" si="64"/>
        <v>145870.12536438194</v>
      </c>
      <c r="P116" s="163">
        <f t="shared" si="64"/>
        <v>167750.64416903921</v>
      </c>
      <c r="Q116" s="163">
        <f t="shared" si="64"/>
        <v>184525.70858594315</v>
      </c>
      <c r="R116" s="163">
        <f t="shared" si="64"/>
        <v>202978.27944453747</v>
      </c>
      <c r="S116" s="163">
        <f t="shared" si="64"/>
        <v>223276.10738899125</v>
      </c>
      <c r="U116" s="163"/>
      <c r="V116" s="163"/>
      <c r="W116" s="163"/>
      <c r="X116" s="163"/>
      <c r="Y116" s="163"/>
      <c r="Z116" s="163"/>
    </row>
    <row r="117" spans="2:26" ht="12" customHeight="1">
      <c r="B117" s="41"/>
      <c r="F117" s="163"/>
      <c r="G117" s="163"/>
      <c r="H117" s="163"/>
      <c r="U117" s="163"/>
      <c r="V117" s="163"/>
    </row>
    <row r="118" spans="2:26" ht="12" customHeight="1">
      <c r="B118" s="41" t="s">
        <v>255</v>
      </c>
      <c r="F118" s="163"/>
      <c r="G118" s="163"/>
      <c r="H118" s="163"/>
      <c r="U118" s="163"/>
      <c r="V118" s="163"/>
    </row>
    <row r="119" spans="2:26" ht="12" customHeight="1">
      <c r="B119" s="41"/>
      <c r="C119" s="37" t="s">
        <v>7</v>
      </c>
      <c r="F119" s="62" t="str">
        <f>IFERROR(F105/F112,"NM")</f>
        <v>NM</v>
      </c>
      <c r="G119" s="62">
        <f t="shared" ref="G119:H119" si="65">IFERROR(G105/G112,"NM")</f>
        <v>0</v>
      </c>
      <c r="H119" s="62">
        <f t="shared" si="65"/>
        <v>0</v>
      </c>
      <c r="U119" s="62"/>
      <c r="V119" s="62"/>
    </row>
    <row r="120" spans="2:26" ht="12" customHeight="1">
      <c r="B120" s="41"/>
      <c r="C120" s="37" t="s">
        <v>212</v>
      </c>
      <c r="F120" s="62" t="str">
        <f t="shared" ref="F120:S122" si="66">IFERROR(F106/F113,"NM")</f>
        <v>NM</v>
      </c>
      <c r="G120" s="62" t="str">
        <f t="shared" si="66"/>
        <v>NM</v>
      </c>
      <c r="H120" s="62">
        <f t="shared" si="66"/>
        <v>3.0223880597014925E-2</v>
      </c>
      <c r="U120" s="62"/>
      <c r="V120" s="62"/>
    </row>
    <row r="121" spans="2:26" ht="12" customHeight="1">
      <c r="B121" s="41"/>
      <c r="C121" s="37" t="s">
        <v>213</v>
      </c>
      <c r="F121" s="62" t="str">
        <f t="shared" si="66"/>
        <v>NM</v>
      </c>
      <c r="G121" s="62" t="str">
        <f t="shared" si="66"/>
        <v>NM</v>
      </c>
      <c r="H121" s="62">
        <f t="shared" si="66"/>
        <v>0</v>
      </c>
      <c r="U121" s="62"/>
      <c r="V121" s="62"/>
    </row>
    <row r="122" spans="2:26" ht="12" customHeight="1">
      <c r="B122" s="41"/>
      <c r="C122" s="37" t="s">
        <v>214</v>
      </c>
      <c r="F122" s="62" t="str">
        <f t="shared" si="66"/>
        <v>NM</v>
      </c>
      <c r="G122" s="62">
        <f t="shared" si="66"/>
        <v>4.1204819277108437E-2</v>
      </c>
      <c r="H122" s="62">
        <f t="shared" si="66"/>
        <v>3.9857045609257999E-2</v>
      </c>
      <c r="I122" s="62">
        <f t="shared" si="66"/>
        <v>7.5046559681200803E-2</v>
      </c>
      <c r="J122" s="62">
        <f t="shared" si="66"/>
        <v>5.5267908055802721E-2</v>
      </c>
      <c r="K122" s="62">
        <f t="shared" si="66"/>
        <v>4.5175116971271558E-2</v>
      </c>
      <c r="L122" s="62">
        <f t="shared" si="66"/>
        <v>6.7067673657349322E-2</v>
      </c>
      <c r="M122" s="62">
        <f t="shared" si="66"/>
        <v>9.2862932756329827E-2</v>
      </c>
      <c r="N122" s="62">
        <f t="shared" si="66"/>
        <v>0.12629358854860856</v>
      </c>
      <c r="O122" s="62">
        <f t="shared" si="66"/>
        <v>0.14208028711718465</v>
      </c>
      <c r="P122" s="62">
        <f t="shared" si="66"/>
        <v>0.16061249848029571</v>
      </c>
      <c r="Q122" s="62">
        <f t="shared" si="66"/>
        <v>0.1825142028185178</v>
      </c>
      <c r="R122" s="62">
        <f t="shared" si="66"/>
        <v>0.1991064030747467</v>
      </c>
      <c r="S122" s="62">
        <f t="shared" si="66"/>
        <v>0.20815669412359877</v>
      </c>
      <c r="U122" s="62"/>
      <c r="V122" s="62"/>
      <c r="W122" s="62"/>
      <c r="X122" s="62"/>
      <c r="Y122" s="62"/>
      <c r="Z122" s="62"/>
    </row>
    <row r="123" spans="2:26" ht="12" customHeight="1">
      <c r="B123" s="41"/>
      <c r="F123" s="163"/>
      <c r="G123" s="163"/>
      <c r="H123" s="163"/>
      <c r="U123" s="163"/>
      <c r="V123" s="163"/>
    </row>
    <row r="124" spans="2:26" ht="12" customHeight="1">
      <c r="B124" s="41" t="s">
        <v>256</v>
      </c>
    </row>
    <row r="125" spans="2:26" ht="12" customHeight="1">
      <c r="C125" s="37" t="s">
        <v>7</v>
      </c>
      <c r="F125" s="164">
        <v>0</v>
      </c>
      <c r="G125" s="68">
        <v>686</v>
      </c>
      <c r="H125" s="68">
        <v>12855</v>
      </c>
      <c r="U125" s="68"/>
      <c r="V125" s="68"/>
    </row>
    <row r="126" spans="2:26" ht="12" customHeight="1">
      <c r="C126" s="37" t="s">
        <v>212</v>
      </c>
      <c r="F126" s="164">
        <v>0</v>
      </c>
      <c r="G126" s="164">
        <v>0</v>
      </c>
      <c r="H126" s="68">
        <v>5735</v>
      </c>
      <c r="U126" s="68"/>
      <c r="V126" s="68"/>
    </row>
    <row r="127" spans="2:26" ht="12" customHeight="1">
      <c r="C127" s="37" t="s">
        <v>213</v>
      </c>
      <c r="F127" s="164">
        <v>0</v>
      </c>
      <c r="G127" s="164">
        <v>0</v>
      </c>
      <c r="H127" s="68">
        <v>47</v>
      </c>
      <c r="U127" s="68"/>
      <c r="V127" s="68"/>
    </row>
    <row r="128" spans="2:26" ht="12" customHeight="1">
      <c r="C128" s="37" t="s">
        <v>214</v>
      </c>
      <c r="D128" s="61"/>
      <c r="F128" s="164">
        <v>0</v>
      </c>
      <c r="G128" s="68">
        <v>10455</v>
      </c>
      <c r="H128" s="68">
        <v>85611</v>
      </c>
      <c r="U128" s="68"/>
      <c r="V128" s="68"/>
    </row>
    <row r="129" spans="2:26" ht="12" customHeight="1">
      <c r="B129" s="41" t="s">
        <v>257</v>
      </c>
      <c r="D129" s="61"/>
      <c r="F129" s="163">
        <f>SUM(F125:F128)</f>
        <v>0</v>
      </c>
      <c r="G129" s="163">
        <f>SUM(G125:G128)</f>
        <v>11141</v>
      </c>
      <c r="H129" s="163">
        <f>SUM(H125:H128)</f>
        <v>104248</v>
      </c>
      <c r="U129" s="163"/>
      <c r="V129" s="163"/>
    </row>
    <row r="130" spans="2:26" ht="12" customHeight="1">
      <c r="D130" s="61"/>
    </row>
    <row r="131" spans="2:26" ht="12" customHeight="1">
      <c r="B131" s="41" t="s">
        <v>258</v>
      </c>
      <c r="D131" s="61"/>
      <c r="F131" s="163"/>
      <c r="G131" s="163"/>
    </row>
    <row r="132" spans="2:26" ht="12" customHeight="1">
      <c r="C132" s="37" t="s">
        <v>7</v>
      </c>
      <c r="D132" s="61"/>
      <c r="F132" s="164">
        <v>0</v>
      </c>
      <c r="G132" s="68">
        <v>686</v>
      </c>
      <c r="H132" s="68">
        <v>13541</v>
      </c>
      <c r="U132" s="68"/>
      <c r="V132" s="68"/>
    </row>
    <row r="133" spans="2:26" ht="12" customHeight="1">
      <c r="C133" s="37" t="s">
        <v>212</v>
      </c>
      <c r="D133" s="61"/>
      <c r="F133" s="164">
        <v>0</v>
      </c>
      <c r="G133" s="164"/>
      <c r="H133" s="68">
        <v>5735</v>
      </c>
      <c r="U133" s="68"/>
      <c r="V133" s="68"/>
    </row>
    <row r="134" spans="2:26" ht="12" customHeight="1">
      <c r="C134" s="37" t="s">
        <v>213</v>
      </c>
      <c r="D134" s="61"/>
      <c r="F134" s="164">
        <v>0</v>
      </c>
      <c r="G134" s="164"/>
      <c r="H134" s="68">
        <v>47</v>
      </c>
      <c r="U134" s="68"/>
      <c r="V134" s="68"/>
    </row>
    <row r="135" spans="2:26" ht="12" customHeight="1">
      <c r="C135" s="37" t="s">
        <v>214</v>
      </c>
      <c r="D135" s="61"/>
      <c r="F135" s="164">
        <v>0</v>
      </c>
      <c r="G135" s="68">
        <v>10445</v>
      </c>
      <c r="H135" s="68">
        <v>96055</v>
      </c>
      <c r="U135" s="68"/>
      <c r="V135" s="68"/>
    </row>
    <row r="136" spans="2:26" ht="12" customHeight="1">
      <c r="B136" s="41" t="s">
        <v>259</v>
      </c>
      <c r="D136" s="61"/>
      <c r="F136" s="163">
        <f>SUM(F132:F135)</f>
        <v>0</v>
      </c>
      <c r="G136" s="163">
        <f>SUM(G132:G135)</f>
        <v>11131</v>
      </c>
      <c r="H136" s="163">
        <f>SUM(H132:H135)</f>
        <v>115378</v>
      </c>
      <c r="U136" s="163"/>
      <c r="V136" s="163"/>
    </row>
    <row r="137" spans="2:26" ht="12" customHeight="1">
      <c r="B137" s="41"/>
      <c r="D137" s="61"/>
      <c r="F137" s="163"/>
      <c r="G137" s="163"/>
      <c r="H137" s="163"/>
      <c r="U137" s="163"/>
      <c r="V137" s="163"/>
    </row>
    <row r="138" spans="2:26" ht="12" customHeight="1">
      <c r="B138" s="41" t="s">
        <v>260</v>
      </c>
      <c r="D138" s="61"/>
      <c r="F138" s="163"/>
      <c r="G138" s="163"/>
      <c r="H138" s="163"/>
      <c r="U138" s="163"/>
      <c r="V138" s="163"/>
    </row>
    <row r="139" spans="2:26" ht="12" customHeight="1">
      <c r="B139" s="41"/>
      <c r="C139" s="37" t="s">
        <v>7</v>
      </c>
      <c r="D139" s="61"/>
      <c r="F139" s="165">
        <f>F156</f>
        <v>0</v>
      </c>
      <c r="G139" s="165">
        <f t="shared" ref="G139:S139" si="67">G156</f>
        <v>0</v>
      </c>
      <c r="H139" s="165">
        <f t="shared" si="67"/>
        <v>0</v>
      </c>
      <c r="I139" s="165">
        <f t="shared" si="67"/>
        <v>72.41</v>
      </c>
      <c r="J139" s="165">
        <f t="shared" si="67"/>
        <v>1500</v>
      </c>
      <c r="K139" s="165">
        <f t="shared" si="67"/>
        <v>2389.5</v>
      </c>
      <c r="L139" s="165">
        <f t="shared" si="67"/>
        <v>4540.05</v>
      </c>
      <c r="M139" s="165">
        <f t="shared" si="67"/>
        <v>7718.0849999999991</v>
      </c>
      <c r="N139" s="165">
        <f t="shared" si="67"/>
        <v>11970.749835000001</v>
      </c>
      <c r="O139" s="165">
        <f t="shared" si="67"/>
        <v>14963.437293749999</v>
      </c>
      <c r="P139" s="165">
        <f t="shared" si="67"/>
        <v>17956.1247525</v>
      </c>
      <c r="Q139" s="165">
        <f t="shared" si="67"/>
        <v>19751.737227750004</v>
      </c>
      <c r="R139" s="165">
        <f t="shared" si="67"/>
        <v>20739.324089137499</v>
      </c>
      <c r="S139" s="165">
        <f t="shared" si="67"/>
        <v>21776.290293594375</v>
      </c>
      <c r="U139" s="165"/>
      <c r="V139" s="165"/>
      <c r="W139" s="165"/>
      <c r="X139" s="165"/>
      <c r="Y139" s="165"/>
      <c r="Z139" s="165"/>
    </row>
    <row r="140" spans="2:26" ht="12" customHeight="1">
      <c r="B140" s="41"/>
      <c r="C140" s="37" t="s">
        <v>212</v>
      </c>
      <c r="D140" s="61"/>
      <c r="F140" s="165">
        <f>F169</f>
        <v>0</v>
      </c>
      <c r="G140" s="165">
        <f t="shared" ref="G140:S140" si="68">G169</f>
        <v>0</v>
      </c>
      <c r="H140" s="165">
        <f t="shared" si="68"/>
        <v>36.21913580246914</v>
      </c>
      <c r="I140" s="165">
        <f t="shared" si="68"/>
        <v>62.360836092150315</v>
      </c>
      <c r="J140" s="165">
        <f t="shared" si="68"/>
        <v>74.833003310580395</v>
      </c>
      <c r="K140" s="165">
        <f t="shared" si="68"/>
        <v>119.73280529692862</v>
      </c>
      <c r="L140" s="165">
        <f t="shared" si="68"/>
        <v>143.67936635631438</v>
      </c>
      <c r="M140" s="165">
        <f t="shared" si="68"/>
        <v>170.97844596401407</v>
      </c>
      <c r="N140" s="165">
        <f t="shared" si="68"/>
        <v>200.04478177789647</v>
      </c>
      <c r="O140" s="165">
        <f t="shared" si="68"/>
        <v>222.04970777346512</v>
      </c>
      <c r="P140" s="165">
        <f t="shared" si="68"/>
        <v>242.03418147307696</v>
      </c>
      <c r="Q140" s="165">
        <f t="shared" si="68"/>
        <v>258.9765741761924</v>
      </c>
      <c r="R140" s="165">
        <f t="shared" si="68"/>
        <v>273.93365752923154</v>
      </c>
      <c r="S140" s="165">
        <f t="shared" si="68"/>
        <v>292.20143693821251</v>
      </c>
      <c r="U140" s="165"/>
      <c r="V140" s="165"/>
      <c r="W140" s="165"/>
      <c r="X140" s="165"/>
      <c r="Y140" s="165"/>
      <c r="Z140" s="165"/>
    </row>
    <row r="141" spans="2:26" ht="12" customHeight="1">
      <c r="B141" s="41"/>
      <c r="C141" s="37" t="s">
        <v>213</v>
      </c>
      <c r="D141" s="61"/>
      <c r="F141" s="165">
        <f>F184</f>
        <v>0</v>
      </c>
      <c r="G141" s="165">
        <f t="shared" ref="G141:S141" si="69">G184</f>
        <v>0</v>
      </c>
      <c r="H141" s="165">
        <f t="shared" si="69"/>
        <v>0</v>
      </c>
      <c r="I141" s="165">
        <f t="shared" si="69"/>
        <v>22.093695999999998</v>
      </c>
      <c r="J141" s="165">
        <f t="shared" si="69"/>
        <v>28.721804800000001</v>
      </c>
      <c r="K141" s="165">
        <f t="shared" si="69"/>
        <v>45.954887679999999</v>
      </c>
      <c r="L141" s="165">
        <f t="shared" si="69"/>
        <v>64.33684275200001</v>
      </c>
      <c r="M141" s="165">
        <f t="shared" si="69"/>
        <v>86.854737715200031</v>
      </c>
      <c r="N141" s="165">
        <f t="shared" si="69"/>
        <v>115.51680116121602</v>
      </c>
      <c r="O141" s="165">
        <f t="shared" si="69"/>
        <v>136.30982537023493</v>
      </c>
      <c r="P141" s="165">
        <f t="shared" si="69"/>
        <v>152.6670044146631</v>
      </c>
      <c r="Q141" s="165">
        <f t="shared" si="69"/>
        <v>163.3536947236895</v>
      </c>
      <c r="R141" s="165">
        <f t="shared" si="69"/>
        <v>176.42199030158474</v>
      </c>
      <c r="S141" s="165">
        <f t="shared" si="69"/>
        <v>187.0073097196798</v>
      </c>
      <c r="U141" s="165"/>
      <c r="V141" s="165"/>
      <c r="W141" s="165"/>
      <c r="X141" s="165"/>
      <c r="Y141" s="165"/>
      <c r="Z141" s="165"/>
    </row>
    <row r="142" spans="2:26" ht="12" customHeight="1">
      <c r="B142" s="41"/>
      <c r="C142" s="37" t="s">
        <v>214</v>
      </c>
      <c r="D142" s="61"/>
      <c r="F142" s="165">
        <f>F198</f>
        <v>0</v>
      </c>
      <c r="G142" s="165">
        <f t="shared" ref="G142:S142" si="70">G198</f>
        <v>6.3324979114452802</v>
      </c>
      <c r="H142" s="165">
        <f t="shared" si="70"/>
        <v>8.2954739538855691</v>
      </c>
      <c r="I142" s="165">
        <f t="shared" si="70"/>
        <v>7.0082400298669549</v>
      </c>
      <c r="J142" s="165">
        <f t="shared" si="70"/>
        <v>11.682344165027647</v>
      </c>
      <c r="K142" s="165">
        <f t="shared" si="70"/>
        <v>18.170771511039298</v>
      </c>
      <c r="L142" s="165">
        <f t="shared" si="70"/>
        <v>20.564117596039178</v>
      </c>
      <c r="M142" s="165">
        <f t="shared" si="70"/>
        <v>23.27270101034588</v>
      </c>
      <c r="N142" s="165">
        <f t="shared" si="70"/>
        <v>25.832698121483929</v>
      </c>
      <c r="O142" s="165">
        <f t="shared" si="70"/>
        <v>27.899313971202638</v>
      </c>
      <c r="P142" s="165">
        <f t="shared" si="70"/>
        <v>29.294279669762773</v>
      </c>
      <c r="Q142" s="165">
        <f t="shared" si="70"/>
        <v>30.466050856553284</v>
      </c>
      <c r="R142" s="165">
        <f t="shared" si="70"/>
        <v>31.380032382249887</v>
      </c>
      <c r="S142" s="165">
        <f t="shared" si="70"/>
        <v>32.007633029894876</v>
      </c>
      <c r="U142" s="165"/>
      <c r="V142" s="165"/>
      <c r="W142" s="165"/>
      <c r="X142" s="165"/>
      <c r="Y142" s="165"/>
      <c r="Z142" s="165"/>
    </row>
    <row r="143" spans="2:26" ht="12" customHeight="1">
      <c r="C143" s="37" t="s">
        <v>252</v>
      </c>
      <c r="D143" s="61"/>
      <c r="F143" s="165">
        <f>F258</f>
        <v>0</v>
      </c>
      <c r="G143" s="165">
        <f t="shared" ref="G143:L143" si="71">G258</f>
        <v>27020</v>
      </c>
      <c r="H143" s="165">
        <f t="shared" si="71"/>
        <v>12454.285714285716</v>
      </c>
      <c r="I143" s="165">
        <f t="shared" si="71"/>
        <v>7870.755860953921</v>
      </c>
      <c r="J143" s="165">
        <f t="shared" si="71"/>
        <v>24486.028431085517</v>
      </c>
      <c r="K143" s="165">
        <f t="shared" si="71"/>
        <v>24920.572959023233</v>
      </c>
      <c r="L143" s="165">
        <f t="shared" si="71"/>
        <v>26258.711415342616</v>
      </c>
      <c r="U143" s="165"/>
      <c r="V143" s="165"/>
      <c r="W143" s="165"/>
      <c r="X143" s="165"/>
      <c r="Y143" s="165"/>
      <c r="Z143" s="165"/>
    </row>
    <row r="144" spans="2:26" ht="12" customHeight="1">
      <c r="D144" s="61"/>
    </row>
    <row r="145" spans="2:26" ht="12" customHeight="1">
      <c r="B145" s="160" t="s">
        <v>261</v>
      </c>
      <c r="C145" s="160"/>
      <c r="D145" s="160"/>
      <c r="E145" s="160"/>
      <c r="F145" s="160"/>
      <c r="G145" s="160"/>
      <c r="H145" s="160"/>
      <c r="I145" s="161"/>
      <c r="J145" s="161"/>
      <c r="K145" s="161"/>
      <c r="L145" s="161"/>
      <c r="M145" s="161"/>
      <c r="N145" s="161"/>
      <c r="O145" s="161"/>
      <c r="P145" s="161"/>
      <c r="Q145" s="161"/>
      <c r="R145" s="161"/>
      <c r="S145" s="161"/>
      <c r="T145" s="55"/>
      <c r="U145" s="160"/>
      <c r="V145" s="160"/>
      <c r="W145" s="161"/>
      <c r="X145" s="161"/>
      <c r="Y145" s="161"/>
      <c r="Z145" s="161"/>
    </row>
    <row r="146" spans="2:26" ht="12" customHeight="1">
      <c r="B146" s="73" t="s">
        <v>211</v>
      </c>
      <c r="C146" s="74"/>
      <c r="D146" s="74"/>
      <c r="E146" s="74"/>
      <c r="F146" s="77"/>
      <c r="G146" s="77"/>
      <c r="H146" s="77"/>
      <c r="I146" s="169"/>
      <c r="J146" s="169"/>
      <c r="K146" s="169"/>
      <c r="L146" s="169"/>
      <c r="M146" s="169"/>
      <c r="N146" s="169"/>
      <c r="O146" s="169"/>
      <c r="P146" s="169"/>
      <c r="Q146" s="169"/>
      <c r="R146" s="169"/>
      <c r="S146" s="169"/>
      <c r="T146" s="60"/>
      <c r="U146" s="77"/>
      <c r="V146" s="77"/>
      <c r="W146" s="169"/>
      <c r="X146" s="169"/>
      <c r="Y146" s="169"/>
      <c r="Z146" s="169"/>
    </row>
    <row r="147" spans="2:26" ht="12" customHeight="1">
      <c r="B147" s="170">
        <v>1</v>
      </c>
      <c r="C147" s="171" t="s">
        <v>7</v>
      </c>
      <c r="D147" s="172"/>
      <c r="E147" s="172"/>
      <c r="F147" s="173"/>
      <c r="G147" s="173"/>
      <c r="H147" s="173"/>
      <c r="I147" s="174"/>
      <c r="J147" s="174"/>
      <c r="K147" s="174"/>
      <c r="L147" s="174"/>
      <c r="M147" s="174"/>
      <c r="N147" s="174"/>
      <c r="O147" s="174"/>
      <c r="P147" s="174"/>
      <c r="Q147" s="174"/>
      <c r="R147" s="174"/>
      <c r="S147" s="174"/>
      <c r="T147" s="60"/>
      <c r="U147" s="173"/>
      <c r="V147" s="173"/>
      <c r="W147" s="174"/>
      <c r="X147" s="174"/>
      <c r="Y147" s="174"/>
      <c r="Z147" s="174"/>
    </row>
    <row r="148" spans="2:26" ht="12" customHeight="1">
      <c r="B148" s="41"/>
      <c r="D148" s="37" t="s">
        <v>262</v>
      </c>
      <c r="F148" s="164"/>
      <c r="G148" s="164"/>
      <c r="H148" s="164"/>
      <c r="I148" s="175"/>
      <c r="J148" s="175"/>
      <c r="K148" s="42"/>
      <c r="L148" s="42"/>
      <c r="M148" s="42"/>
      <c r="N148" s="42"/>
      <c r="O148" s="42"/>
      <c r="P148" s="42"/>
      <c r="Q148" s="42"/>
      <c r="R148" s="42"/>
      <c r="S148" s="42"/>
      <c r="T148" s="60"/>
      <c r="U148" s="164"/>
      <c r="V148" s="164"/>
      <c r="W148" s="175"/>
      <c r="X148" s="175"/>
      <c r="Y148" s="175"/>
      <c r="Z148" s="175"/>
    </row>
    <row r="149" spans="2:26" ht="12" customHeight="1">
      <c r="B149" s="41"/>
      <c r="D149" s="37" t="s">
        <v>263</v>
      </c>
      <c r="F149" s="164">
        <v>0</v>
      </c>
      <c r="G149" s="164">
        <v>0</v>
      </c>
      <c r="H149" s="164">
        <v>0</v>
      </c>
      <c r="I149" s="175">
        <f>I157*I$153/1000</f>
        <v>1.0861499999999999</v>
      </c>
      <c r="J149" s="175">
        <f t="shared" ref="J149:S149" si="72">J157*J$153/1000</f>
        <v>34.799999999999983</v>
      </c>
      <c r="K149" s="42">
        <f t="shared" si="72"/>
        <v>83.154599999999959</v>
      </c>
      <c r="L149" s="42">
        <f t="shared" si="72"/>
        <v>394.98434999999978</v>
      </c>
      <c r="M149" s="42">
        <f t="shared" si="72"/>
        <v>1342.9467899999993</v>
      </c>
      <c r="N149" s="42">
        <f t="shared" si="72"/>
        <v>3124.3657069349988</v>
      </c>
      <c r="O149" s="42">
        <f t="shared" si="72"/>
        <v>4471.7484180507163</v>
      </c>
      <c r="P149" s="42">
        <f t="shared" si="72"/>
        <v>6171.012816909988</v>
      </c>
      <c r="Q149" s="42">
        <f t="shared" si="72"/>
        <v>7670.568931419115</v>
      </c>
      <c r="R149" s="42">
        <f t="shared" si="72"/>
        <v>9020.589063348878</v>
      </c>
      <c r="S149" s="42">
        <f t="shared" si="72"/>
        <v>10513.49655333312</v>
      </c>
      <c r="T149" s="60"/>
      <c r="U149" s="164"/>
      <c r="V149" s="164"/>
      <c r="W149" s="175"/>
      <c r="X149" s="175"/>
      <c r="Y149" s="175"/>
      <c r="Z149" s="175"/>
    </row>
    <row r="150" spans="2:26" ht="12" customHeight="1">
      <c r="B150" s="41"/>
      <c r="C150" s="41" t="s">
        <v>218</v>
      </c>
      <c r="F150" s="163">
        <f>SUM(F149:F149)</f>
        <v>0</v>
      </c>
      <c r="G150" s="163">
        <f>SUM(G149:G149)</f>
        <v>0</v>
      </c>
      <c r="H150" s="176">
        <f>SUM(H149:H149)</f>
        <v>0</v>
      </c>
      <c r="I150" s="176">
        <f>SUM(I148:I149)</f>
        <v>1.0861499999999999</v>
      </c>
      <c r="J150" s="176">
        <f t="shared" ref="J150:L150" si="73">SUM(J148:J149)</f>
        <v>34.799999999999983</v>
      </c>
      <c r="K150" s="163">
        <f t="shared" si="73"/>
        <v>83.154599999999959</v>
      </c>
      <c r="L150" s="163">
        <f t="shared" si="73"/>
        <v>394.98434999999978</v>
      </c>
      <c r="M150" s="65">
        <f>SUM(M149:M149)</f>
        <v>1342.9467899999993</v>
      </c>
      <c r="N150" s="65">
        <f>SUM(N149:N149)</f>
        <v>3124.3657069349988</v>
      </c>
      <c r="O150" s="65">
        <f t="shared" ref="O150:S150" si="74">SUM(O149:O149)</f>
        <v>4471.7484180507163</v>
      </c>
      <c r="P150" s="65">
        <f t="shared" si="74"/>
        <v>6171.012816909988</v>
      </c>
      <c r="Q150" s="65">
        <f t="shared" si="74"/>
        <v>7670.568931419115</v>
      </c>
      <c r="R150" s="65">
        <f t="shared" si="74"/>
        <v>9020.589063348878</v>
      </c>
      <c r="S150" s="65">
        <f t="shared" si="74"/>
        <v>10513.49655333312</v>
      </c>
      <c r="T150" s="66"/>
      <c r="U150" s="176"/>
      <c r="V150" s="176"/>
      <c r="W150" s="176"/>
      <c r="X150" s="176"/>
      <c r="Y150" s="176"/>
      <c r="Z150" s="176"/>
    </row>
    <row r="151" spans="2:26" ht="12" customHeight="1">
      <c r="D151" s="177" t="s">
        <v>28</v>
      </c>
      <c r="F151" s="165"/>
      <c r="G151" s="165"/>
      <c r="H151" s="178"/>
      <c r="I151" s="62"/>
      <c r="J151" s="62">
        <f t="shared" ref="J151:S151" si="75">J150/I150-1</f>
        <v>31.039773511945853</v>
      </c>
      <c r="K151" s="62">
        <f t="shared" si="75"/>
        <v>1.3895</v>
      </c>
      <c r="L151" s="62">
        <f t="shared" si="75"/>
        <v>3.75</v>
      </c>
      <c r="M151" s="62">
        <f t="shared" si="75"/>
        <v>2.4</v>
      </c>
      <c r="N151" s="62">
        <f t="shared" si="75"/>
        <v>1.3265000000000002</v>
      </c>
      <c r="O151" s="62">
        <f t="shared" si="75"/>
        <v>0.43124999999999969</v>
      </c>
      <c r="P151" s="62">
        <f t="shared" si="75"/>
        <v>0.37999999999999989</v>
      </c>
      <c r="Q151" s="62">
        <f t="shared" si="75"/>
        <v>0.24299999999999988</v>
      </c>
      <c r="R151" s="62">
        <f t="shared" si="75"/>
        <v>0.17599999999999993</v>
      </c>
      <c r="S151" s="62">
        <f t="shared" si="75"/>
        <v>0.1655000000000002</v>
      </c>
      <c r="T151" s="60"/>
      <c r="U151" s="178"/>
      <c r="V151" s="178"/>
      <c r="W151" s="62"/>
      <c r="X151" s="62"/>
      <c r="Y151" s="62"/>
      <c r="Z151" s="62"/>
    </row>
    <row r="152" spans="2:26" ht="12" customHeight="1">
      <c r="B152" s="41"/>
      <c r="F152" s="68"/>
      <c r="G152" s="68"/>
      <c r="H152" s="68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60"/>
      <c r="U152" s="68"/>
      <c r="V152" s="68"/>
      <c r="W152" s="42"/>
      <c r="X152" s="42"/>
      <c r="Y152" s="42"/>
      <c r="Z152" s="42"/>
    </row>
    <row r="153" spans="2:26" ht="12" customHeight="1">
      <c r="B153" s="41"/>
      <c r="D153" s="61" t="s">
        <v>251</v>
      </c>
      <c r="F153" s="112">
        <f>F92</f>
        <v>0</v>
      </c>
      <c r="G153" s="112">
        <f>G92</f>
        <v>0</v>
      </c>
      <c r="H153" s="69">
        <f>H92</f>
        <v>0</v>
      </c>
      <c r="I153" s="70">
        <v>15</v>
      </c>
      <c r="J153" s="42">
        <f t="shared" ref="J153:S153" si="76">I153*(1+J154)</f>
        <v>23.199999999999989</v>
      </c>
      <c r="K153" s="42">
        <f t="shared" si="76"/>
        <v>34.799999999999983</v>
      </c>
      <c r="L153" s="42">
        <f t="shared" si="76"/>
        <v>86.999999999999957</v>
      </c>
      <c r="M153" s="42">
        <f t="shared" si="76"/>
        <v>173.99999999999991</v>
      </c>
      <c r="N153" s="42">
        <f t="shared" si="76"/>
        <v>260.99999999999989</v>
      </c>
      <c r="O153" s="42">
        <f t="shared" si="76"/>
        <v>298.84499999999986</v>
      </c>
      <c r="P153" s="42">
        <f t="shared" si="76"/>
        <v>343.6717499999998</v>
      </c>
      <c r="Q153" s="42">
        <f t="shared" si="76"/>
        <v>388.34907749999974</v>
      </c>
      <c r="R153" s="42">
        <f t="shared" si="76"/>
        <v>434.95096679999972</v>
      </c>
      <c r="S153" s="42">
        <f t="shared" si="76"/>
        <v>482.79557314799973</v>
      </c>
      <c r="T153" s="60"/>
      <c r="U153" s="69"/>
      <c r="V153" s="69"/>
      <c r="W153" s="70"/>
      <c r="X153" s="70"/>
      <c r="Y153" s="70"/>
      <c r="Z153" s="70"/>
    </row>
    <row r="154" spans="2:26" ht="12" customHeight="1">
      <c r="B154" s="41"/>
      <c r="D154" s="61"/>
      <c r="E154" s="37" t="s">
        <v>28</v>
      </c>
      <c r="F154" s="164"/>
      <c r="G154" s="164"/>
      <c r="H154" s="69"/>
      <c r="I154" s="95"/>
      <c r="J154" s="95">
        <v>0.54666666666666597</v>
      </c>
      <c r="K154" s="95">
        <v>0.5</v>
      </c>
      <c r="L154" s="95">
        <v>1.5</v>
      </c>
      <c r="M154" s="95">
        <v>1</v>
      </c>
      <c r="N154" s="95">
        <v>0.5</v>
      </c>
      <c r="O154" s="95">
        <v>0.14499999999999999</v>
      </c>
      <c r="P154" s="95">
        <v>0.15</v>
      </c>
      <c r="Q154" s="95">
        <v>0.13</v>
      </c>
      <c r="R154" s="95">
        <v>0.12</v>
      </c>
      <c r="S154" s="95">
        <v>0.11</v>
      </c>
      <c r="T154" s="60"/>
      <c r="U154" s="69"/>
      <c r="V154" s="69"/>
      <c r="W154" s="87"/>
      <c r="X154" s="87"/>
      <c r="Y154" s="87"/>
      <c r="Z154" s="87"/>
    </row>
    <row r="155" spans="2:26" ht="12" customHeight="1">
      <c r="B155" s="41"/>
      <c r="D155" s="61"/>
      <c r="F155" s="164"/>
      <c r="G155" s="164"/>
      <c r="H155" s="69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60"/>
      <c r="U155" s="69"/>
      <c r="V155" s="69"/>
      <c r="W155" s="42"/>
      <c r="X155" s="42"/>
      <c r="Y155" s="42"/>
      <c r="Z155" s="42"/>
    </row>
    <row r="156" spans="2:26" ht="12" customHeight="1">
      <c r="B156" s="41"/>
      <c r="D156" s="61" t="s">
        <v>260</v>
      </c>
      <c r="F156" s="112">
        <f>IFERROR(F150/F153*1000,0)</f>
        <v>0</v>
      </c>
      <c r="G156" s="112">
        <f>IFERROR(G150/G153*1000,0)</f>
        <v>0</v>
      </c>
      <c r="H156" s="112">
        <f>IFERROR(H150/H153*1000,0)</f>
        <v>0</v>
      </c>
      <c r="I156" s="112">
        <f t="shared" ref="I156:S156" si="77">IFERROR(I150/I153*1000,0)</f>
        <v>72.41</v>
      </c>
      <c r="J156" s="112">
        <f t="shared" si="77"/>
        <v>1500</v>
      </c>
      <c r="K156" s="112">
        <f t="shared" si="77"/>
        <v>2389.5</v>
      </c>
      <c r="L156" s="112">
        <f t="shared" si="77"/>
        <v>4540.05</v>
      </c>
      <c r="M156" s="112">
        <f t="shared" si="77"/>
        <v>7718.0849999999991</v>
      </c>
      <c r="N156" s="112">
        <f t="shared" si="77"/>
        <v>11970.749835000001</v>
      </c>
      <c r="O156" s="112">
        <f t="shared" si="77"/>
        <v>14963.437293749999</v>
      </c>
      <c r="P156" s="112">
        <f t="shared" si="77"/>
        <v>17956.1247525</v>
      </c>
      <c r="Q156" s="112">
        <f t="shared" si="77"/>
        <v>19751.737227750004</v>
      </c>
      <c r="R156" s="112">
        <f t="shared" si="77"/>
        <v>20739.324089137499</v>
      </c>
      <c r="S156" s="112">
        <f t="shared" si="77"/>
        <v>21776.290293594375</v>
      </c>
      <c r="T156" s="60"/>
      <c r="U156" s="112"/>
      <c r="V156" s="112"/>
      <c r="W156" s="112"/>
      <c r="X156" s="112"/>
      <c r="Y156" s="112"/>
      <c r="Z156" s="112"/>
    </row>
    <row r="157" spans="2:26" ht="12" customHeight="1">
      <c r="B157" s="41"/>
      <c r="D157" s="61"/>
      <c r="E157" s="37" t="s">
        <v>263</v>
      </c>
      <c r="F157" s="68"/>
      <c r="G157" s="68"/>
      <c r="H157" s="69"/>
      <c r="I157" s="70">
        <v>72.41</v>
      </c>
      <c r="J157" s="70">
        <v>1500</v>
      </c>
      <c r="K157" s="70">
        <v>2389.5</v>
      </c>
      <c r="L157" s="42">
        <f t="shared" ref="L157:S157" si="78">K157*(1+L158)</f>
        <v>4540.05</v>
      </c>
      <c r="M157" s="42">
        <f t="shared" si="78"/>
        <v>7718.085</v>
      </c>
      <c r="N157" s="42">
        <f t="shared" si="78"/>
        <v>11970.749835000001</v>
      </c>
      <c r="O157" s="42">
        <f t="shared" si="78"/>
        <v>14963.437293750001</v>
      </c>
      <c r="P157" s="42">
        <f t="shared" si="78"/>
        <v>17956.1247525</v>
      </c>
      <c r="Q157" s="42">
        <f t="shared" si="78"/>
        <v>19751.73722775</v>
      </c>
      <c r="R157" s="42">
        <f t="shared" si="78"/>
        <v>20739.324089137499</v>
      </c>
      <c r="S157" s="42">
        <f t="shared" si="78"/>
        <v>21776.290293594375</v>
      </c>
      <c r="T157" s="60"/>
      <c r="U157" s="69"/>
      <c r="V157" s="69"/>
      <c r="W157" s="70"/>
      <c r="X157" s="70"/>
      <c r="Y157" s="70"/>
      <c r="Z157" s="70"/>
    </row>
    <row r="158" spans="2:26" ht="12" customHeight="1">
      <c r="B158" s="41"/>
      <c r="D158" s="61"/>
      <c r="E158" s="180" t="s">
        <v>28</v>
      </c>
      <c r="F158" s="68"/>
      <c r="G158" s="68"/>
      <c r="H158" s="68"/>
      <c r="I158" s="95"/>
      <c r="J158" s="67">
        <f t="shared" ref="J158:K158" si="79">J157/I157-1</f>
        <v>19.715370805137415</v>
      </c>
      <c r="K158" s="67">
        <f t="shared" si="79"/>
        <v>0.59299999999999997</v>
      </c>
      <c r="L158" s="95">
        <v>0.9</v>
      </c>
      <c r="M158" s="95">
        <v>0.7</v>
      </c>
      <c r="N158" s="95">
        <v>0.55100000000000005</v>
      </c>
      <c r="O158" s="95">
        <v>0.25</v>
      </c>
      <c r="P158" s="95">
        <v>0.2</v>
      </c>
      <c r="Q158" s="95">
        <f t="shared" ref="Q158" si="80">P158-10%</f>
        <v>0.1</v>
      </c>
      <c r="R158" s="95">
        <v>0.05</v>
      </c>
      <c r="S158" s="95">
        <v>0.05</v>
      </c>
      <c r="T158" s="60"/>
      <c r="U158" s="68"/>
      <c r="V158" s="68"/>
      <c r="W158" s="87"/>
      <c r="X158" s="87"/>
      <c r="Y158" s="87"/>
      <c r="Z158" s="87"/>
    </row>
    <row r="159" spans="2:26" ht="12" customHeight="1">
      <c r="B159" s="41"/>
      <c r="D159" s="61"/>
      <c r="E159" s="180"/>
      <c r="F159" s="68"/>
      <c r="G159" s="68"/>
      <c r="H159" s="68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60"/>
      <c r="U159" s="68"/>
      <c r="V159" s="68"/>
      <c r="W159" s="87"/>
      <c r="X159" s="87"/>
      <c r="Y159" s="87"/>
      <c r="Z159" s="87"/>
    </row>
    <row r="160" spans="2:26" s="41" customFormat="1" ht="12" customHeight="1">
      <c r="B160" s="170">
        <f>B147+1</f>
        <v>2</v>
      </c>
      <c r="C160" s="171" t="s">
        <v>212</v>
      </c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U160" s="171"/>
      <c r="V160" s="171"/>
      <c r="W160" s="171"/>
      <c r="X160" s="171"/>
      <c r="Y160" s="171"/>
      <c r="Z160" s="171"/>
    </row>
    <row r="161" spans="2:26" ht="12" customHeight="1">
      <c r="B161" s="41"/>
      <c r="D161" s="37" t="s">
        <v>262</v>
      </c>
      <c r="F161" s="164">
        <v>0</v>
      </c>
      <c r="G161" s="164">
        <v>0</v>
      </c>
      <c r="H161" s="181">
        <v>0.52700000000000002</v>
      </c>
      <c r="I161" s="175">
        <f>I170*I$166/1000</f>
        <v>5.69147621749104</v>
      </c>
      <c r="J161" s="175">
        <f t="shared" ref="J161:S161" si="81">J170*J$166/1000</f>
        <v>13.657658229347712</v>
      </c>
      <c r="K161" s="175">
        <f t="shared" si="81"/>
        <v>69.927210134260292</v>
      </c>
      <c r="L161" s="175">
        <f t="shared" si="81"/>
        <v>209.78163040278091</v>
      </c>
      <c r="M161" s="175">
        <f t="shared" si="81"/>
        <v>496.78387895682533</v>
      </c>
      <c r="N161" s="175">
        <f t="shared" si="81"/>
        <v>813.73199373127989</v>
      </c>
      <c r="O161" s="175">
        <f t="shared" si="81"/>
        <v>1166.5377055933823</v>
      </c>
      <c r="P161" s="175">
        <f t="shared" si="81"/>
        <v>1552.9148248269057</v>
      </c>
      <c r="Q161" s="175">
        <f t="shared" si="81"/>
        <v>2077.0235782059863</v>
      </c>
      <c r="R161" s="175">
        <f t="shared" si="81"/>
        <v>2617.0497085395432</v>
      </c>
      <c r="S161" s="175">
        <f t="shared" si="81"/>
        <v>3194.8942841850749</v>
      </c>
      <c r="T161" s="60"/>
      <c r="U161" s="181"/>
      <c r="V161" s="181"/>
      <c r="W161" s="175"/>
      <c r="X161" s="175"/>
      <c r="Y161" s="175"/>
      <c r="Z161" s="175"/>
    </row>
    <row r="162" spans="2:26" ht="12" customHeight="1">
      <c r="B162" s="41"/>
      <c r="D162" s="37" t="s">
        <v>263</v>
      </c>
      <c r="F162" s="164">
        <v>0</v>
      </c>
      <c r="G162" s="164">
        <v>0</v>
      </c>
      <c r="H162" s="181">
        <v>1.82</v>
      </c>
      <c r="I162" s="175">
        <f>I172*I$166/1000</f>
        <v>19.655572515813461</v>
      </c>
      <c r="J162" s="175">
        <f t="shared" ref="J162:S162" si="82">J172*J$166/1000</f>
        <v>47.166865232282419</v>
      </c>
      <c r="K162" s="175">
        <f t="shared" si="82"/>
        <v>241.49434998928604</v>
      </c>
      <c r="L162" s="175">
        <f t="shared" si="82"/>
        <v>724.48304996785816</v>
      </c>
      <c r="M162" s="175">
        <f t="shared" si="82"/>
        <v>1715.6483106288847</v>
      </c>
      <c r="N162" s="175">
        <f t="shared" si="82"/>
        <v>2810.231932810113</v>
      </c>
      <c r="O162" s="175">
        <f t="shared" si="82"/>
        <v>4028.6501407589308</v>
      </c>
      <c r="P162" s="175">
        <f t="shared" si="82"/>
        <v>5363.0075544306819</v>
      </c>
      <c r="Q162" s="175">
        <f t="shared" si="82"/>
        <v>7173.0226040510379</v>
      </c>
      <c r="R162" s="175">
        <f t="shared" si="82"/>
        <v>9124.084752352921</v>
      </c>
      <c r="S162" s="175">
        <f t="shared" si="82"/>
        <v>10832.113417993389</v>
      </c>
      <c r="T162" s="60"/>
      <c r="U162" s="181"/>
      <c r="V162" s="181"/>
      <c r="W162" s="175"/>
      <c r="X162" s="175"/>
      <c r="Y162" s="175"/>
      <c r="Z162" s="175"/>
    </row>
    <row r="163" spans="2:26" ht="12" customHeight="1">
      <c r="B163" s="41"/>
      <c r="C163" s="41" t="s">
        <v>218</v>
      </c>
      <c r="F163" s="163">
        <f>SUM(F161:F162)</f>
        <v>0</v>
      </c>
      <c r="G163" s="163">
        <f>SUM(G161:G162)</f>
        <v>0</v>
      </c>
      <c r="H163" s="176">
        <f>SUM(H161:H162)</f>
        <v>2.347</v>
      </c>
      <c r="I163" s="176">
        <f>SUM(I161:I162)</f>
        <v>25.347048733304501</v>
      </c>
      <c r="J163" s="176">
        <f t="shared" ref="J163:S163" si="83">SUM(J161:J162)</f>
        <v>60.824523461630129</v>
      </c>
      <c r="K163" s="176">
        <f t="shared" si="83"/>
        <v>311.42156012354633</v>
      </c>
      <c r="L163" s="176">
        <f t="shared" si="83"/>
        <v>934.2646803706391</v>
      </c>
      <c r="M163" s="176">
        <f t="shared" si="83"/>
        <v>2212.4321895857101</v>
      </c>
      <c r="N163" s="176">
        <f t="shared" si="83"/>
        <v>3623.963926541393</v>
      </c>
      <c r="O163" s="176">
        <f t="shared" si="83"/>
        <v>5195.1878463523135</v>
      </c>
      <c r="P163" s="176">
        <f t="shared" si="83"/>
        <v>6915.9223792575876</v>
      </c>
      <c r="Q163" s="176">
        <f t="shared" si="83"/>
        <v>9250.0461822570251</v>
      </c>
      <c r="R163" s="176">
        <f t="shared" si="83"/>
        <v>11741.134460892465</v>
      </c>
      <c r="S163" s="176">
        <f t="shared" si="83"/>
        <v>14027.007702178464</v>
      </c>
      <c r="T163" s="66"/>
      <c r="U163" s="176"/>
      <c r="V163" s="176"/>
      <c r="W163" s="176"/>
      <c r="X163" s="176"/>
      <c r="Y163" s="176"/>
      <c r="Z163" s="176"/>
    </row>
    <row r="164" spans="2:26" ht="12" customHeight="1">
      <c r="D164" s="177" t="s">
        <v>28</v>
      </c>
      <c r="F164" s="165"/>
      <c r="G164" s="165"/>
      <c r="H164" s="178"/>
      <c r="I164" s="62">
        <f>I163/H163-1</f>
        <v>9.7997651185788239</v>
      </c>
      <c r="J164" s="62">
        <f t="shared" ref="J164:S164" si="84">J163/I163-1</f>
        <v>1.3996688569786175</v>
      </c>
      <c r="K164" s="62">
        <f t="shared" si="84"/>
        <v>4.120000000000001</v>
      </c>
      <c r="L164" s="62">
        <f t="shared" si="84"/>
        <v>2.0000000000000004</v>
      </c>
      <c r="M164" s="62">
        <f t="shared" si="84"/>
        <v>1.3680999999999996</v>
      </c>
      <c r="N164" s="62">
        <f t="shared" si="84"/>
        <v>0.6379999999999999</v>
      </c>
      <c r="O164" s="62">
        <f t="shared" si="84"/>
        <v>0.43356500000000042</v>
      </c>
      <c r="P164" s="62">
        <f t="shared" si="84"/>
        <v>0.33121700000000009</v>
      </c>
      <c r="Q164" s="62">
        <f t="shared" si="84"/>
        <v>0.33750000000000013</v>
      </c>
      <c r="R164" s="62">
        <f t="shared" si="84"/>
        <v>0.26930549637835544</v>
      </c>
      <c r="S164" s="62">
        <f t="shared" si="84"/>
        <v>0.19468929930917822</v>
      </c>
      <c r="T164" s="60"/>
      <c r="U164" s="178"/>
      <c r="V164" s="178"/>
      <c r="W164" s="62"/>
      <c r="X164" s="62"/>
      <c r="Y164" s="62"/>
      <c r="Z164" s="62"/>
    </row>
    <row r="165" spans="2:26" ht="12" customHeight="1">
      <c r="B165" s="41"/>
      <c r="F165" s="68"/>
      <c r="G165" s="68"/>
      <c r="H165" s="68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60"/>
      <c r="U165" s="68"/>
      <c r="V165" s="68"/>
      <c r="W165" s="42"/>
      <c r="X165" s="42"/>
      <c r="Y165" s="42"/>
      <c r="Z165" s="42"/>
    </row>
    <row r="166" spans="2:26" ht="12" customHeight="1">
      <c r="B166" s="41"/>
      <c r="D166" s="61" t="s">
        <v>251</v>
      </c>
      <c r="F166" s="112">
        <f>F106</f>
        <v>0</v>
      </c>
      <c r="G166" s="112">
        <f>G106</f>
        <v>0</v>
      </c>
      <c r="H166" s="69">
        <f>H106</f>
        <v>64.8</v>
      </c>
      <c r="I166" s="42">
        <f t="shared" ref="I166:S166" si="85">H166*(1+I167)</f>
        <v>406.4578078435203</v>
      </c>
      <c r="J166" s="42">
        <f t="shared" si="85"/>
        <v>812.80345263157915</v>
      </c>
      <c r="K166" s="42">
        <f t="shared" si="85"/>
        <v>2600.9710484210536</v>
      </c>
      <c r="L166" s="42">
        <f t="shared" si="85"/>
        <v>6502.4276210526341</v>
      </c>
      <c r="M166" s="42">
        <f t="shared" si="85"/>
        <v>12939.830965894742</v>
      </c>
      <c r="N166" s="42">
        <f t="shared" si="85"/>
        <v>18115.763352252638</v>
      </c>
      <c r="O166" s="42">
        <f t="shared" si="85"/>
        <v>23396.508369434283</v>
      </c>
      <c r="P166" s="42">
        <f t="shared" si="85"/>
        <v>28574.155671590092</v>
      </c>
      <c r="Q166" s="42">
        <f t="shared" si="85"/>
        <v>35717.694589487612</v>
      </c>
      <c r="R166" s="42">
        <f t="shared" si="85"/>
        <v>42861.233507385135</v>
      </c>
      <c r="S166" s="42">
        <f t="shared" si="85"/>
        <v>48004.581528271359</v>
      </c>
      <c r="T166" s="60"/>
      <c r="U166" s="69"/>
      <c r="V166" s="69"/>
      <c r="W166" s="42"/>
      <c r="X166" s="42"/>
      <c r="Y166" s="42"/>
      <c r="Z166" s="42"/>
    </row>
    <row r="167" spans="2:26" ht="12" customHeight="1">
      <c r="B167" s="41"/>
      <c r="D167" s="61"/>
      <c r="E167" s="37" t="s">
        <v>28</v>
      </c>
      <c r="F167" s="164"/>
      <c r="G167" s="164"/>
      <c r="H167" s="69"/>
      <c r="I167" s="95">
        <v>5.2724970346222273</v>
      </c>
      <c r="J167" s="95">
        <v>0.99972404748218135</v>
      </c>
      <c r="K167" s="95">
        <v>2.2000000000000002</v>
      </c>
      <c r="L167" s="95">
        <v>1.5</v>
      </c>
      <c r="M167" s="95">
        <v>0.99</v>
      </c>
      <c r="N167" s="95">
        <v>0.4</v>
      </c>
      <c r="O167" s="95">
        <v>0.29149999999999998</v>
      </c>
      <c r="P167" s="95">
        <v>0.2213</v>
      </c>
      <c r="Q167" s="95">
        <v>0.25</v>
      </c>
      <c r="R167" s="95">
        <v>0.2</v>
      </c>
      <c r="S167" s="95">
        <v>0.12</v>
      </c>
      <c r="T167" s="60"/>
      <c r="U167" s="69"/>
      <c r="V167" s="69"/>
      <c r="W167" s="95"/>
      <c r="X167" s="95"/>
      <c r="Y167" s="95"/>
      <c r="Z167" s="95"/>
    </row>
    <row r="168" spans="2:26" ht="12" customHeight="1">
      <c r="B168" s="41"/>
      <c r="D168" s="61"/>
      <c r="F168" s="164"/>
      <c r="G168" s="164"/>
      <c r="H168" s="69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60"/>
      <c r="U168" s="69"/>
      <c r="V168" s="69"/>
      <c r="W168" s="42"/>
      <c r="X168" s="42"/>
      <c r="Y168" s="42"/>
      <c r="Z168" s="42"/>
    </row>
    <row r="169" spans="2:26" ht="12" customHeight="1">
      <c r="B169" s="41"/>
      <c r="D169" s="61" t="s">
        <v>260</v>
      </c>
      <c r="F169" s="112">
        <f>IFERROR(F163/F166*1000,0)</f>
        <v>0</v>
      </c>
      <c r="G169" s="112">
        <f>IFERROR(G163/G166*1000,0)</f>
        <v>0</v>
      </c>
      <c r="H169" s="112">
        <f>IFERROR(H163/H166*1000,0)</f>
        <v>36.21913580246914</v>
      </c>
      <c r="I169" s="112">
        <f t="shared" ref="I169:S169" si="86">IFERROR(I163/I166*1000,0)</f>
        <v>62.360836092150315</v>
      </c>
      <c r="J169" s="112">
        <f t="shared" si="86"/>
        <v>74.833003310580395</v>
      </c>
      <c r="K169" s="112">
        <f t="shared" si="86"/>
        <v>119.73280529692862</v>
      </c>
      <c r="L169" s="112">
        <f t="shared" si="86"/>
        <v>143.67936635631438</v>
      </c>
      <c r="M169" s="112">
        <f t="shared" si="86"/>
        <v>170.97844596401407</v>
      </c>
      <c r="N169" s="69">
        <f t="shared" si="86"/>
        <v>200.04478177789647</v>
      </c>
      <c r="O169" s="69">
        <f t="shared" si="86"/>
        <v>222.04970777346512</v>
      </c>
      <c r="P169" s="69">
        <f t="shared" si="86"/>
        <v>242.03418147307696</v>
      </c>
      <c r="Q169" s="69">
        <f t="shared" si="86"/>
        <v>258.9765741761924</v>
      </c>
      <c r="R169" s="69">
        <f t="shared" si="86"/>
        <v>273.93365752923154</v>
      </c>
      <c r="S169" s="69">
        <f t="shared" si="86"/>
        <v>292.20143693821251</v>
      </c>
      <c r="T169" s="60"/>
      <c r="U169" s="112"/>
      <c r="V169" s="112"/>
      <c r="W169" s="112"/>
      <c r="X169" s="112"/>
      <c r="Y169" s="112"/>
      <c r="Z169" s="112"/>
    </row>
    <row r="170" spans="2:26" ht="12" customHeight="1">
      <c r="B170" s="41"/>
      <c r="D170" s="61"/>
      <c r="E170" s="37" t="s">
        <v>262</v>
      </c>
      <c r="F170" s="68"/>
      <c r="G170" s="68"/>
      <c r="H170" s="69">
        <f>H161/H166*1000</f>
        <v>8.1327160493827169</v>
      </c>
      <c r="I170" s="42">
        <f t="shared" ref="I170:S172" si="87">H170*(1+I171)</f>
        <v>14.002624891590635</v>
      </c>
      <c r="J170" s="42">
        <f t="shared" si="87"/>
        <v>16.803149869908761</v>
      </c>
      <c r="K170" s="42">
        <f t="shared" si="87"/>
        <v>26.88503979185402</v>
      </c>
      <c r="L170" s="42">
        <f t="shared" si="87"/>
        <v>32.262047750224824</v>
      </c>
      <c r="M170" s="42">
        <f t="shared" si="87"/>
        <v>38.391836822767537</v>
      </c>
      <c r="N170" s="42">
        <f t="shared" si="87"/>
        <v>44.918449082638013</v>
      </c>
      <c r="O170" s="42">
        <f t="shared" si="87"/>
        <v>49.859478481728196</v>
      </c>
      <c r="P170" s="42">
        <f t="shared" si="87"/>
        <v>54.346831545083738</v>
      </c>
      <c r="Q170" s="42">
        <f t="shared" si="87"/>
        <v>58.151109753239602</v>
      </c>
      <c r="R170" s="42">
        <f t="shared" si="87"/>
        <v>61.058665240901583</v>
      </c>
      <c r="S170" s="42">
        <f t="shared" si="87"/>
        <v>66.553945112582724</v>
      </c>
      <c r="T170" s="60"/>
      <c r="U170" s="69"/>
      <c r="V170" s="69"/>
      <c r="W170" s="42"/>
      <c r="X170" s="42"/>
      <c r="Y170" s="42"/>
      <c r="Z170" s="42"/>
    </row>
    <row r="171" spans="2:26" ht="12" customHeight="1">
      <c r="B171" s="41"/>
      <c r="D171" s="61"/>
      <c r="E171" s="180" t="s">
        <v>28</v>
      </c>
      <c r="F171" s="68"/>
      <c r="G171" s="68"/>
      <c r="H171" s="69"/>
      <c r="I171" s="95">
        <v>0.72176488230564151</v>
      </c>
      <c r="J171" s="95">
        <v>0.2</v>
      </c>
      <c r="K171" s="95">
        <v>0.6</v>
      </c>
      <c r="L171" s="95">
        <v>0.2</v>
      </c>
      <c r="M171" s="95">
        <v>0.19</v>
      </c>
      <c r="N171" s="95">
        <v>0.17</v>
      </c>
      <c r="O171" s="95">
        <v>0.11</v>
      </c>
      <c r="P171" s="95">
        <f>O171-2%</f>
        <v>0.09</v>
      </c>
      <c r="Q171" s="95">
        <f t="shared" ref="Q171:R171" si="88">P171-2%</f>
        <v>6.9999999999999993E-2</v>
      </c>
      <c r="R171" s="95">
        <f t="shared" si="88"/>
        <v>4.9999999999999989E-2</v>
      </c>
      <c r="S171" s="95">
        <v>0.09</v>
      </c>
      <c r="T171" s="60"/>
      <c r="U171" s="69"/>
      <c r="V171" s="69"/>
      <c r="W171" s="95"/>
      <c r="X171" s="95"/>
      <c r="Y171" s="95"/>
      <c r="Z171" s="95"/>
    </row>
    <row r="172" spans="2:26" ht="12" customHeight="1">
      <c r="B172" s="41"/>
      <c r="D172" s="61"/>
      <c r="E172" s="37" t="s">
        <v>263</v>
      </c>
      <c r="F172" s="68"/>
      <c r="G172" s="68"/>
      <c r="H172" s="69">
        <f>H162/H166*1000</f>
        <v>28.086419753086421</v>
      </c>
      <c r="I172" s="42">
        <f t="shared" si="87"/>
        <v>48.358211200559687</v>
      </c>
      <c r="J172" s="42">
        <f t="shared" si="87"/>
        <v>58.029853440671623</v>
      </c>
      <c r="K172" s="42">
        <f t="shared" si="87"/>
        <v>92.847765505074605</v>
      </c>
      <c r="L172" s="42">
        <f t="shared" si="87"/>
        <v>111.41731860608952</v>
      </c>
      <c r="M172" s="42">
        <f t="shared" si="87"/>
        <v>132.58660914124653</v>
      </c>
      <c r="N172" s="42">
        <f t="shared" si="87"/>
        <v>155.12633269525844</v>
      </c>
      <c r="O172" s="42">
        <f t="shared" si="87"/>
        <v>172.1902292917369</v>
      </c>
      <c r="P172" s="42">
        <f t="shared" si="87"/>
        <v>187.68734992799324</v>
      </c>
      <c r="Q172" s="42">
        <f t="shared" si="87"/>
        <v>200.82546442295279</v>
      </c>
      <c r="R172" s="42">
        <f t="shared" si="87"/>
        <v>212.87499228832996</v>
      </c>
      <c r="S172" s="42">
        <f t="shared" si="87"/>
        <v>225.64749182562977</v>
      </c>
      <c r="T172" s="60"/>
      <c r="U172" s="69"/>
      <c r="V172" s="69"/>
      <c r="W172" s="42"/>
      <c r="X172" s="42"/>
      <c r="Y172" s="42"/>
      <c r="Z172" s="42"/>
    </row>
    <row r="173" spans="2:26" ht="12" customHeight="1">
      <c r="B173" s="41"/>
      <c r="D173" s="61"/>
      <c r="E173" s="180" t="s">
        <v>28</v>
      </c>
      <c r="F173" s="68"/>
      <c r="G173" s="68"/>
      <c r="H173" s="68"/>
      <c r="I173" s="95">
        <v>0.72176488230564151</v>
      </c>
      <c r="J173" s="95">
        <v>0.2</v>
      </c>
      <c r="K173" s="95">
        <v>0.6</v>
      </c>
      <c r="L173" s="95">
        <v>0.2</v>
      </c>
      <c r="M173" s="95">
        <v>0.19</v>
      </c>
      <c r="N173" s="95">
        <v>0.17</v>
      </c>
      <c r="O173" s="95">
        <v>0.11</v>
      </c>
      <c r="P173" s="95">
        <f>O173-2%</f>
        <v>0.09</v>
      </c>
      <c r="Q173" s="95">
        <f t="shared" ref="Q173" si="89">P173-2%</f>
        <v>6.9999999999999993E-2</v>
      </c>
      <c r="R173" s="95">
        <v>0.06</v>
      </c>
      <c r="S173" s="95">
        <v>0.06</v>
      </c>
      <c r="T173" s="60"/>
      <c r="U173" s="68"/>
      <c r="V173" s="68"/>
      <c r="W173" s="95"/>
      <c r="X173" s="95"/>
      <c r="Y173" s="95"/>
      <c r="Z173" s="95"/>
    </row>
    <row r="174" spans="2:26" ht="12" customHeight="1">
      <c r="B174" s="41"/>
      <c r="F174" s="68"/>
      <c r="G174" s="68"/>
      <c r="H174" s="68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60"/>
      <c r="U174" s="68"/>
      <c r="V174" s="68"/>
      <c r="W174" s="42"/>
      <c r="X174" s="42"/>
      <c r="Y174" s="42"/>
      <c r="Z174" s="42"/>
    </row>
    <row r="175" spans="2:26" ht="12" customHeight="1">
      <c r="B175" s="170">
        <f>B160+1</f>
        <v>3</v>
      </c>
      <c r="C175" s="171" t="s">
        <v>213</v>
      </c>
      <c r="D175" s="172"/>
      <c r="E175" s="172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U175" s="182"/>
      <c r="V175" s="182"/>
      <c r="W175" s="182"/>
      <c r="X175" s="182"/>
      <c r="Y175" s="182"/>
      <c r="Z175" s="182"/>
    </row>
    <row r="176" spans="2:26" ht="12" customHeight="1">
      <c r="B176" s="41"/>
      <c r="D176" s="37" t="s">
        <v>262</v>
      </c>
      <c r="F176" s="164">
        <v>0</v>
      </c>
      <c r="G176" s="164">
        <v>0</v>
      </c>
      <c r="H176" s="164">
        <v>0</v>
      </c>
      <c r="I176" s="175">
        <f>I181*I185/1000</f>
        <v>1.6570271999999999</v>
      </c>
      <c r="J176" s="175">
        <f t="shared" ref="J176:S176" si="90">J181*J185/1000</f>
        <v>5.8448872767999998</v>
      </c>
      <c r="K176" s="175">
        <f t="shared" si="90"/>
        <v>22.444367142912</v>
      </c>
      <c r="L176" s="175">
        <f t="shared" si="90"/>
        <v>53.155742850129911</v>
      </c>
      <c r="M176" s="175">
        <f t="shared" si="90"/>
        <v>114.81640455628063</v>
      </c>
      <c r="N176" s="175">
        <f t="shared" si="90"/>
        <v>240.51166344426889</v>
      </c>
      <c r="O176" s="175">
        <f t="shared" si="90"/>
        <v>368.94489172350848</v>
      </c>
      <c r="P176" s="175">
        <f t="shared" si="90"/>
        <v>495.86193447639533</v>
      </c>
      <c r="Q176" s="175">
        <f t="shared" si="90"/>
        <v>610.15811037320441</v>
      </c>
      <c r="R176" s="175">
        <f t="shared" si="90"/>
        <v>757.81637308352015</v>
      </c>
      <c r="S176" s="175">
        <f t="shared" si="90"/>
        <v>923.77815878881086</v>
      </c>
      <c r="T176" s="60"/>
      <c r="U176" s="164"/>
      <c r="V176" s="164"/>
      <c r="W176" s="175"/>
      <c r="X176" s="175"/>
      <c r="Y176" s="175"/>
      <c r="Z176" s="175"/>
    </row>
    <row r="177" spans="2:26" ht="12" customHeight="1">
      <c r="B177" s="41"/>
      <c r="D177" s="37" t="s">
        <v>263</v>
      </c>
      <c r="F177" s="164">
        <v>0</v>
      </c>
      <c r="G177" s="164">
        <v>0</v>
      </c>
      <c r="H177" s="164">
        <v>0</v>
      </c>
      <c r="I177" s="175"/>
      <c r="J177" s="175"/>
      <c r="K177" s="175"/>
      <c r="L177" s="175"/>
      <c r="M177" s="175"/>
      <c r="N177" s="175"/>
      <c r="O177" s="175"/>
      <c r="P177" s="175"/>
      <c r="Q177" s="175"/>
      <c r="R177" s="175"/>
      <c r="S177" s="175"/>
      <c r="T177" s="60"/>
      <c r="U177" s="164"/>
      <c r="V177" s="164"/>
      <c r="W177" s="175"/>
      <c r="X177" s="175"/>
      <c r="Y177" s="175"/>
      <c r="Z177" s="175"/>
    </row>
    <row r="178" spans="2:26" ht="12" customHeight="1">
      <c r="B178" s="41"/>
      <c r="C178" s="41" t="s">
        <v>218</v>
      </c>
      <c r="F178" s="176">
        <f>SUM(F176:F177)</f>
        <v>0</v>
      </c>
      <c r="G178" s="176">
        <f t="shared" ref="G178:H178" si="91">SUM(G176:G177)</f>
        <v>0</v>
      </c>
      <c r="H178" s="176">
        <f t="shared" si="91"/>
        <v>0</v>
      </c>
      <c r="I178" s="176">
        <f>SUM(I176:I177)</f>
        <v>1.6570271999999999</v>
      </c>
      <c r="J178" s="176">
        <f t="shared" ref="J178:L178" si="92">SUM(J176:J177)</f>
        <v>5.8448872767999998</v>
      </c>
      <c r="K178" s="176">
        <f t="shared" si="92"/>
        <v>22.444367142912</v>
      </c>
      <c r="L178" s="176">
        <f t="shared" si="92"/>
        <v>53.155742850129911</v>
      </c>
      <c r="M178" s="176">
        <f t="shared" ref="M178:S178" si="93">SUM(M176)</f>
        <v>114.81640455628063</v>
      </c>
      <c r="N178" s="176">
        <f t="shared" si="93"/>
        <v>240.51166344426889</v>
      </c>
      <c r="O178" s="176">
        <f t="shared" si="93"/>
        <v>368.94489172350848</v>
      </c>
      <c r="P178" s="176">
        <f t="shared" si="93"/>
        <v>495.86193447639533</v>
      </c>
      <c r="Q178" s="176">
        <f t="shared" si="93"/>
        <v>610.15811037320441</v>
      </c>
      <c r="R178" s="176">
        <f t="shared" si="93"/>
        <v>757.81637308352015</v>
      </c>
      <c r="S178" s="176">
        <f t="shared" si="93"/>
        <v>923.77815878881086</v>
      </c>
      <c r="T178" s="60"/>
      <c r="U178" s="176"/>
      <c r="V178" s="176"/>
      <c r="W178" s="176"/>
      <c r="X178" s="176"/>
      <c r="Y178" s="176"/>
      <c r="Z178" s="176"/>
    </row>
    <row r="179" spans="2:26" ht="12" customHeight="1">
      <c r="B179" s="41"/>
      <c r="D179" s="177" t="s">
        <v>28</v>
      </c>
      <c r="F179" s="68"/>
      <c r="G179" s="68"/>
      <c r="H179" s="68"/>
      <c r="I179" s="42"/>
      <c r="J179" s="67">
        <f>J178/I178-1</f>
        <v>2.5273333333333334</v>
      </c>
      <c r="K179" s="67">
        <f t="shared" ref="K179:S179" si="94">K178/J178-1</f>
        <v>2.8400000000000003</v>
      </c>
      <c r="L179" s="67">
        <f t="shared" si="94"/>
        <v>1.3683333333333327</v>
      </c>
      <c r="M179" s="67">
        <f t="shared" si="94"/>
        <v>1.1600000000000006</v>
      </c>
      <c r="N179" s="67">
        <f t="shared" si="94"/>
        <v>1.0947500000000003</v>
      </c>
      <c r="O179" s="67">
        <f t="shared" si="94"/>
        <v>0.53400000000000003</v>
      </c>
      <c r="P179" s="67">
        <f t="shared" si="94"/>
        <v>0.34399999999999986</v>
      </c>
      <c r="Q179" s="67">
        <f t="shared" si="94"/>
        <v>0.23049999999999993</v>
      </c>
      <c r="R179" s="67">
        <f t="shared" si="94"/>
        <v>0.24200000000000044</v>
      </c>
      <c r="S179" s="67">
        <f t="shared" si="94"/>
        <v>0.21899999999999964</v>
      </c>
      <c r="T179" s="60"/>
      <c r="U179" s="68"/>
      <c r="V179" s="68"/>
      <c r="W179" s="42"/>
      <c r="X179" s="42"/>
      <c r="Y179" s="42"/>
      <c r="Z179" s="42"/>
    </row>
    <row r="180" spans="2:26" ht="12" customHeight="1">
      <c r="B180" s="41"/>
      <c r="D180" s="177"/>
      <c r="F180" s="68"/>
      <c r="G180" s="68"/>
      <c r="H180" s="68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60"/>
      <c r="U180" s="68"/>
      <c r="V180" s="68"/>
      <c r="W180" s="42"/>
      <c r="X180" s="42"/>
      <c r="Y180" s="42"/>
      <c r="Z180" s="42"/>
    </row>
    <row r="181" spans="2:26" ht="12" customHeight="1">
      <c r="B181" s="41"/>
      <c r="D181" s="61" t="s">
        <v>251</v>
      </c>
      <c r="F181" s="112">
        <f>F107</f>
        <v>0</v>
      </c>
      <c r="G181" s="112">
        <f>G107</f>
        <v>0</v>
      </c>
      <c r="H181" s="69">
        <f>H107</f>
        <v>0</v>
      </c>
      <c r="I181" s="70">
        <v>75</v>
      </c>
      <c r="J181" s="42">
        <f t="shared" ref="J181:S181" si="95">I181*(1+J182)</f>
        <v>203.5</v>
      </c>
      <c r="K181" s="42">
        <f t="shared" si="95"/>
        <v>488.4</v>
      </c>
      <c r="L181" s="42">
        <f t="shared" si="95"/>
        <v>826.20999999999981</v>
      </c>
      <c r="M181" s="42">
        <f t="shared" si="95"/>
        <v>1321.9359999999997</v>
      </c>
      <c r="N181" s="42">
        <f t="shared" si="95"/>
        <v>2082.0491999999999</v>
      </c>
      <c r="O181" s="42">
        <f t="shared" si="95"/>
        <v>2706.6639599999999</v>
      </c>
      <c r="P181" s="42">
        <f t="shared" si="95"/>
        <v>3247.9967519999996</v>
      </c>
      <c r="Q181" s="42">
        <f t="shared" si="95"/>
        <v>3735.1962647999994</v>
      </c>
      <c r="R181" s="42">
        <f t="shared" si="95"/>
        <v>4295.4757045199995</v>
      </c>
      <c r="S181" s="42">
        <f t="shared" si="95"/>
        <v>4939.7970601979987</v>
      </c>
      <c r="T181" s="60"/>
      <c r="U181" s="69"/>
      <c r="V181" s="69"/>
      <c r="W181" s="70"/>
      <c r="X181" s="70"/>
      <c r="Y181" s="70"/>
      <c r="Z181" s="70"/>
    </row>
    <row r="182" spans="2:26" ht="12" customHeight="1">
      <c r="B182" s="41"/>
      <c r="D182" s="61"/>
      <c r="E182" s="37" t="s">
        <v>28</v>
      </c>
      <c r="F182" s="68"/>
      <c r="G182" s="68"/>
      <c r="H182" s="68"/>
      <c r="I182" s="42"/>
      <c r="J182" s="95">
        <v>1.7133333333333334</v>
      </c>
      <c r="K182" s="95">
        <v>1.4</v>
      </c>
      <c r="L182" s="95">
        <v>0.69166666666666643</v>
      </c>
      <c r="M182" s="95">
        <v>0.59999999999999987</v>
      </c>
      <c r="N182" s="95">
        <v>0.57500000000000018</v>
      </c>
      <c r="O182" s="95">
        <v>0.3</v>
      </c>
      <c r="P182" s="95">
        <v>0.2</v>
      </c>
      <c r="Q182" s="95">
        <f>P182-5%</f>
        <v>0.15000000000000002</v>
      </c>
      <c r="R182" s="95">
        <v>0.15</v>
      </c>
      <c r="S182" s="95">
        <v>0.15</v>
      </c>
      <c r="T182" s="60"/>
      <c r="U182" s="68"/>
      <c r="V182" s="68"/>
      <c r="W182" s="42"/>
      <c r="X182" s="42"/>
      <c r="Y182" s="42"/>
      <c r="Z182" s="42"/>
    </row>
    <row r="183" spans="2:26" ht="12" customHeight="1">
      <c r="B183" s="41"/>
      <c r="D183" s="61"/>
      <c r="F183" s="68"/>
      <c r="G183" s="68"/>
      <c r="H183" s="68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60"/>
      <c r="U183" s="68"/>
      <c r="V183" s="68"/>
      <c r="W183" s="42"/>
      <c r="X183" s="42"/>
      <c r="Y183" s="42"/>
      <c r="Z183" s="42"/>
    </row>
    <row r="184" spans="2:26" ht="12" customHeight="1">
      <c r="B184" s="41"/>
      <c r="D184" s="61" t="s">
        <v>260</v>
      </c>
      <c r="F184" s="112">
        <f>IFERROR(F178/F181*1000,0)</f>
        <v>0</v>
      </c>
      <c r="G184" s="112">
        <f>IFERROR(G178/G181*1000,0)</f>
        <v>0</v>
      </c>
      <c r="H184" s="112">
        <f>IFERROR(H178/H181*1000,0)</f>
        <v>0</v>
      </c>
      <c r="I184" s="112">
        <f>IFERROR(I178/I181*1000,0)</f>
        <v>22.093695999999998</v>
      </c>
      <c r="J184" s="112">
        <f t="shared" ref="J184:S184" si="96">IFERROR(J178/J181*1000,0)</f>
        <v>28.721804800000001</v>
      </c>
      <c r="K184" s="112">
        <f t="shared" si="96"/>
        <v>45.954887679999999</v>
      </c>
      <c r="L184" s="112">
        <f t="shared" si="96"/>
        <v>64.33684275200001</v>
      </c>
      <c r="M184" s="112">
        <f t="shared" si="96"/>
        <v>86.854737715200031</v>
      </c>
      <c r="N184" s="112">
        <f t="shared" si="96"/>
        <v>115.51680116121602</v>
      </c>
      <c r="O184" s="112">
        <f t="shared" si="96"/>
        <v>136.30982537023493</v>
      </c>
      <c r="P184" s="112">
        <f t="shared" si="96"/>
        <v>152.6670044146631</v>
      </c>
      <c r="Q184" s="112">
        <f t="shared" si="96"/>
        <v>163.3536947236895</v>
      </c>
      <c r="R184" s="112">
        <f t="shared" si="96"/>
        <v>176.42199030158474</v>
      </c>
      <c r="S184" s="112">
        <f t="shared" si="96"/>
        <v>187.0073097196798</v>
      </c>
      <c r="T184" s="60"/>
      <c r="U184" s="112"/>
      <c r="V184" s="112"/>
      <c r="W184" s="112"/>
      <c r="X184" s="112"/>
      <c r="Y184" s="112"/>
      <c r="Z184" s="112"/>
    </row>
    <row r="185" spans="2:26" ht="12" customHeight="1">
      <c r="B185" s="41"/>
      <c r="D185" s="61"/>
      <c r="E185" s="37" t="s">
        <v>262</v>
      </c>
      <c r="F185" s="112">
        <f>IFERROR(F179/F182*1000,0)</f>
        <v>0</v>
      </c>
      <c r="G185" s="112">
        <f>IFERROR(G179/G182*1000,0)</f>
        <v>0</v>
      </c>
      <c r="H185" s="112">
        <f>IFERROR(H179/H182*1000,0)</f>
        <v>0</v>
      </c>
      <c r="I185" s="70">
        <v>22.093696000000001</v>
      </c>
      <c r="J185" s="42">
        <f t="shared" ref="J185:S185" si="97">I185*(1+J186)</f>
        <v>28.721804800000001</v>
      </c>
      <c r="K185" s="42">
        <f t="shared" si="97"/>
        <v>45.954887680000006</v>
      </c>
      <c r="L185" s="42">
        <f t="shared" si="97"/>
        <v>64.33684275200001</v>
      </c>
      <c r="M185" s="42">
        <f t="shared" si="97"/>
        <v>86.854737715200017</v>
      </c>
      <c r="N185" s="42">
        <f t="shared" si="97"/>
        <v>115.51680116121602</v>
      </c>
      <c r="O185" s="42">
        <f t="shared" si="97"/>
        <v>136.3098253702349</v>
      </c>
      <c r="P185" s="42">
        <f t="shared" si="97"/>
        <v>152.6670044146631</v>
      </c>
      <c r="Q185" s="42">
        <f t="shared" si="97"/>
        <v>163.35369472368953</v>
      </c>
      <c r="R185" s="42">
        <f t="shared" si="97"/>
        <v>176.42199030158471</v>
      </c>
      <c r="S185" s="42">
        <f t="shared" si="97"/>
        <v>187.0073097196798</v>
      </c>
      <c r="T185" s="60"/>
      <c r="U185" s="112"/>
      <c r="V185" s="112"/>
      <c r="W185" s="70"/>
      <c r="X185" s="70"/>
      <c r="Y185" s="70"/>
      <c r="Z185" s="70"/>
    </row>
    <row r="186" spans="2:26" ht="12" customHeight="1">
      <c r="B186" s="41"/>
      <c r="D186" s="61"/>
      <c r="E186" s="180" t="s">
        <v>28</v>
      </c>
      <c r="F186" s="68"/>
      <c r="G186" s="68"/>
      <c r="H186" s="68"/>
      <c r="I186" s="42"/>
      <c r="J186" s="95">
        <v>0.3</v>
      </c>
      <c r="K186" s="95">
        <v>0.6</v>
      </c>
      <c r="L186" s="95">
        <v>0.4</v>
      </c>
      <c r="M186" s="95">
        <v>0.35</v>
      </c>
      <c r="N186" s="95">
        <v>0.33</v>
      </c>
      <c r="O186" s="95">
        <v>0.18</v>
      </c>
      <c r="P186" s="95">
        <v>0.12</v>
      </c>
      <c r="Q186" s="95">
        <f t="shared" ref="Q186" si="98">P186-5%</f>
        <v>6.9999999999999993E-2</v>
      </c>
      <c r="R186" s="95">
        <v>0.08</v>
      </c>
      <c r="S186" s="95">
        <v>0.06</v>
      </c>
      <c r="T186" s="60"/>
      <c r="U186" s="68"/>
      <c r="V186" s="68"/>
      <c r="W186" s="42"/>
      <c r="X186" s="42"/>
      <c r="Y186" s="42"/>
      <c r="Z186" s="42"/>
    </row>
    <row r="187" spans="2:26" ht="12" customHeight="1">
      <c r="B187" s="41"/>
      <c r="F187" s="68"/>
      <c r="G187" s="68"/>
      <c r="H187" s="68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60"/>
      <c r="U187" s="68"/>
      <c r="V187" s="68"/>
      <c r="W187" s="42"/>
      <c r="X187" s="42"/>
      <c r="Y187" s="42"/>
      <c r="Z187" s="42"/>
    </row>
    <row r="188" spans="2:26" s="41" customFormat="1" ht="12" customHeight="1">
      <c r="B188" s="170">
        <f>B175+1</f>
        <v>4</v>
      </c>
      <c r="C188" s="171" t="s">
        <v>214</v>
      </c>
      <c r="D188" s="171"/>
      <c r="E188" s="171"/>
      <c r="F188" s="171"/>
      <c r="G188" s="171"/>
      <c r="H188" s="171"/>
      <c r="I188" s="171"/>
      <c r="J188" s="171"/>
      <c r="K188" s="171"/>
      <c r="L188" s="171"/>
      <c r="M188" s="171"/>
      <c r="N188" s="171"/>
      <c r="O188" s="171"/>
      <c r="P188" s="171"/>
      <c r="Q188" s="171"/>
      <c r="R188" s="171"/>
      <c r="S188" s="171"/>
      <c r="U188" s="171"/>
      <c r="V188" s="171"/>
      <c r="W188" s="171"/>
      <c r="X188" s="171"/>
      <c r="Y188" s="171"/>
      <c r="Z188" s="171"/>
    </row>
    <row r="189" spans="2:26" ht="12" customHeight="1">
      <c r="D189" s="37" t="s">
        <v>262</v>
      </c>
      <c r="F189" s="164">
        <v>0</v>
      </c>
      <c r="G189" s="181">
        <v>0.16400000000000001</v>
      </c>
      <c r="H189" s="181">
        <v>0.89700000000000002</v>
      </c>
      <c r="I189" s="183">
        <f>I$195*I200/1000</f>
        <v>1.9195604360357934</v>
      </c>
      <c r="J189" s="183">
        <f t="shared" ref="J189:S189" si="99">J$195*J200/1000</f>
        <v>3.2990818689756218</v>
      </c>
      <c r="K189" s="94">
        <f t="shared" si="99"/>
        <v>10.095190519065403</v>
      </c>
      <c r="L189" s="94">
        <f t="shared" si="99"/>
        <v>22.049997259849512</v>
      </c>
      <c r="M189" s="94">
        <f t="shared" si="99"/>
        <v>44.91772545063025</v>
      </c>
      <c r="N189" s="94">
        <f t="shared" si="99"/>
        <v>84.759747925339283</v>
      </c>
      <c r="O189" s="94">
        <f t="shared" si="99"/>
        <v>123.57971247514469</v>
      </c>
      <c r="P189" s="94">
        <f t="shared" si="99"/>
        <v>168.68630752857248</v>
      </c>
      <c r="Q189" s="94">
        <f t="shared" si="99"/>
        <v>219.29219978714423</v>
      </c>
      <c r="R189" s="94">
        <f t="shared" si="99"/>
        <v>271.0451589369103</v>
      </c>
      <c r="S189" s="94">
        <f t="shared" si="99"/>
        <v>317.93597143299576</v>
      </c>
      <c r="T189" s="60"/>
      <c r="U189" s="181"/>
      <c r="V189" s="181"/>
      <c r="W189" s="183"/>
      <c r="X189" s="183"/>
      <c r="Y189" s="183"/>
      <c r="Z189" s="183"/>
    </row>
    <row r="190" spans="2:26" ht="12" customHeight="1">
      <c r="D190" s="37" t="s">
        <v>263</v>
      </c>
      <c r="F190" s="164">
        <v>0</v>
      </c>
      <c r="G190" s="181">
        <v>0.59399999999999997</v>
      </c>
      <c r="H190" s="181">
        <v>3.96</v>
      </c>
      <c r="I190" s="183">
        <f>I$195*I202/1000</f>
        <v>8.4743136306596902</v>
      </c>
      <c r="J190" s="183">
        <f t="shared" ref="J190:S190" si="100">J$195*J202/1000</f>
        <v>14.564508585444218</v>
      </c>
      <c r="K190" s="94">
        <f t="shared" si="100"/>
        <v>37.139496892882761</v>
      </c>
      <c r="L190" s="94">
        <f t="shared" si="100"/>
        <v>81.12039125697143</v>
      </c>
      <c r="M190" s="94">
        <f t="shared" si="100"/>
        <v>165.24915717623165</v>
      </c>
      <c r="N190" s="94">
        <f t="shared" si="100"/>
        <v>311.82515959154915</v>
      </c>
      <c r="O190" s="94">
        <f t="shared" si="100"/>
        <v>454.64108268447865</v>
      </c>
      <c r="P190" s="94">
        <f t="shared" si="100"/>
        <v>620.58507786431346</v>
      </c>
      <c r="Q190" s="94">
        <f t="shared" si="100"/>
        <v>806.76060122360741</v>
      </c>
      <c r="R190" s="94">
        <f t="shared" si="100"/>
        <v>997.1561031123789</v>
      </c>
      <c r="S190" s="94">
        <f t="shared" si="100"/>
        <v>1169.6641089508203</v>
      </c>
      <c r="T190" s="60"/>
      <c r="U190" s="181"/>
      <c r="V190" s="181"/>
      <c r="W190" s="183"/>
      <c r="X190" s="183"/>
      <c r="Y190" s="183"/>
      <c r="Z190" s="183"/>
    </row>
    <row r="191" spans="2:26" ht="12" customHeight="1">
      <c r="D191" s="37" t="s">
        <v>264</v>
      </c>
      <c r="F191" s="164">
        <v>0</v>
      </c>
      <c r="G191" s="181">
        <v>0</v>
      </c>
      <c r="H191" s="181">
        <v>14.601000000000001</v>
      </c>
      <c r="I191" s="175">
        <f>I205</f>
        <v>14.5909</v>
      </c>
      <c r="J191" s="175">
        <f t="shared" ref="J191:S191" si="101">J205</f>
        <v>30.150189999999991</v>
      </c>
      <c r="K191" s="42">
        <f t="shared" si="101"/>
        <v>94.059783422451275</v>
      </c>
      <c r="L191" s="42">
        <f t="shared" si="101"/>
        <v>136.4759647445143</v>
      </c>
      <c r="M191" s="42">
        <f t="shared" si="101"/>
        <v>198.01968785418359</v>
      </c>
      <c r="N191" s="42">
        <f t="shared" si="101"/>
        <v>272.27707079950244</v>
      </c>
      <c r="O191" s="42">
        <f t="shared" si="101"/>
        <v>352.87108375615514</v>
      </c>
      <c r="P191" s="42">
        <f t="shared" si="101"/>
        <v>434.20786856194889</v>
      </c>
      <c r="Q191" s="42">
        <f t="shared" si="101"/>
        <v>506.2863747432325</v>
      </c>
      <c r="R191" s="42">
        <f t="shared" si="101"/>
        <v>584.76076282843349</v>
      </c>
      <c r="S191" s="42">
        <f t="shared" si="101"/>
        <v>675.39868106684094</v>
      </c>
      <c r="T191" s="60"/>
      <c r="U191" s="181"/>
      <c r="V191" s="181"/>
      <c r="W191" s="175"/>
      <c r="X191" s="175"/>
      <c r="Y191" s="175"/>
      <c r="Z191" s="175"/>
    </row>
    <row r="192" spans="2:26" ht="12" customHeight="1">
      <c r="C192" s="41" t="s">
        <v>218</v>
      </c>
      <c r="F192" s="163">
        <f>SUM(F189:F191)</f>
        <v>0</v>
      </c>
      <c r="G192" s="176">
        <f>SUM(G189:G191)</f>
        <v>0.75800000000000001</v>
      </c>
      <c r="H192" s="176">
        <f>SUM(H189:H191)</f>
        <v>19.458000000000002</v>
      </c>
      <c r="I192" s="176">
        <f t="shared" ref="I192:S192" si="102">SUM(I189:I191)</f>
        <v>24.984774066695483</v>
      </c>
      <c r="J192" s="176">
        <f t="shared" si="102"/>
        <v>48.01378045441983</v>
      </c>
      <c r="K192" s="176">
        <f t="shared" si="102"/>
        <v>141.29447083439945</v>
      </c>
      <c r="L192" s="176">
        <f t="shared" si="102"/>
        <v>239.64635326133524</v>
      </c>
      <c r="M192" s="176">
        <f t="shared" si="102"/>
        <v>408.18657048104546</v>
      </c>
      <c r="N192" s="176">
        <f t="shared" si="102"/>
        <v>668.86197831639083</v>
      </c>
      <c r="O192" s="176">
        <f t="shared" si="102"/>
        <v>931.09187891577847</v>
      </c>
      <c r="P192" s="176">
        <f t="shared" si="102"/>
        <v>1223.4792539548348</v>
      </c>
      <c r="Q192" s="176">
        <f t="shared" si="102"/>
        <v>1532.3391757539841</v>
      </c>
      <c r="R192" s="176">
        <f t="shared" si="102"/>
        <v>1852.9620248777228</v>
      </c>
      <c r="S192" s="176">
        <f t="shared" si="102"/>
        <v>2162.9987614506572</v>
      </c>
      <c r="T192" s="66"/>
      <c r="U192" s="176"/>
      <c r="V192" s="176"/>
      <c r="W192" s="176"/>
      <c r="X192" s="176"/>
      <c r="Y192" s="176"/>
      <c r="Z192" s="176"/>
    </row>
    <row r="193" spans="3:26" ht="12" customHeight="1">
      <c r="D193" s="177" t="s">
        <v>28</v>
      </c>
      <c r="F193" s="68"/>
      <c r="G193" s="68"/>
      <c r="H193" s="330">
        <f t="shared" ref="H193:S193" si="103">H192/G192-1</f>
        <v>24.670184696569923</v>
      </c>
      <c r="I193" s="330">
        <f t="shared" si="103"/>
        <v>0.28403608113349166</v>
      </c>
      <c r="J193" s="330">
        <f t="shared" si="103"/>
        <v>0.9217216183844481</v>
      </c>
      <c r="K193" s="330">
        <f t="shared" si="103"/>
        <v>1.9427899552407109</v>
      </c>
      <c r="L193" s="330">
        <f t="shared" si="103"/>
        <v>0.69607736131590436</v>
      </c>
      <c r="M193" s="330">
        <f t="shared" si="103"/>
        <v>0.70328721854538934</v>
      </c>
      <c r="N193" s="330">
        <f t="shared" si="103"/>
        <v>0.63861828557500289</v>
      </c>
      <c r="O193" s="330">
        <f t="shared" si="103"/>
        <v>0.39205383038732911</v>
      </c>
      <c r="P193" s="330">
        <f t="shared" si="103"/>
        <v>0.31402634010676844</v>
      </c>
      <c r="Q193" s="330">
        <f t="shared" si="103"/>
        <v>0.25244393871066895</v>
      </c>
      <c r="R193" s="330">
        <f t="shared" si="103"/>
        <v>0.20923752012407881</v>
      </c>
      <c r="S193" s="330">
        <f t="shared" si="103"/>
        <v>0.1673195307893014</v>
      </c>
      <c r="T193" s="60"/>
      <c r="U193" s="330"/>
      <c r="V193" s="330"/>
      <c r="W193" s="330"/>
      <c r="X193" s="330"/>
      <c r="Y193" s="330"/>
      <c r="Z193" s="330"/>
    </row>
    <row r="194" spans="3:26" ht="12" customHeight="1">
      <c r="D194" s="177"/>
      <c r="F194" s="68"/>
      <c r="G194" s="68"/>
      <c r="H194" s="68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60"/>
      <c r="U194" s="68"/>
      <c r="V194" s="68"/>
      <c r="W194" s="42"/>
      <c r="X194" s="42"/>
      <c r="Y194" s="42"/>
      <c r="Z194" s="42"/>
    </row>
    <row r="195" spans="3:26" s="41" customFormat="1" ht="12" customHeight="1">
      <c r="D195" s="162" t="s">
        <v>251</v>
      </c>
      <c r="F195" s="184">
        <f>F108</f>
        <v>0</v>
      </c>
      <c r="G195" s="184">
        <f>G108</f>
        <v>119.7</v>
      </c>
      <c r="H195" s="71">
        <f>H108</f>
        <v>585.5</v>
      </c>
      <c r="I195" s="65">
        <f>H195*(1+I196)</f>
        <v>1483.0933333333335</v>
      </c>
      <c r="J195" s="65">
        <f t="shared" ref="J195:S195" si="104">I195*(1+J196)</f>
        <v>1529.1100999999999</v>
      </c>
      <c r="K195" s="65">
        <f t="shared" si="104"/>
        <v>2599.4871699999999</v>
      </c>
      <c r="L195" s="65">
        <f t="shared" si="104"/>
        <v>5017.0102381000006</v>
      </c>
      <c r="M195" s="65">
        <f t="shared" si="104"/>
        <v>9030.6184285800009</v>
      </c>
      <c r="N195" s="65">
        <f t="shared" si="104"/>
        <v>15352.051328586002</v>
      </c>
      <c r="O195" s="65">
        <f t="shared" si="104"/>
        <v>20725.269293591104</v>
      </c>
      <c r="P195" s="65">
        <f t="shared" si="104"/>
        <v>26942.850081668435</v>
      </c>
      <c r="Q195" s="65">
        <f t="shared" si="104"/>
        <v>33678.562602085542</v>
      </c>
      <c r="R195" s="65">
        <f t="shared" si="104"/>
        <v>40414.275122502651</v>
      </c>
      <c r="S195" s="65">
        <f t="shared" si="104"/>
        <v>46476.416390878047</v>
      </c>
      <c r="T195" s="66"/>
      <c r="U195" s="71"/>
      <c r="V195" s="71"/>
      <c r="W195" s="65"/>
      <c r="X195" s="65"/>
      <c r="Y195" s="65"/>
      <c r="Z195" s="65"/>
    </row>
    <row r="196" spans="3:26" ht="12" customHeight="1">
      <c r="D196" s="61"/>
      <c r="E196" s="37" t="s">
        <v>28</v>
      </c>
      <c r="F196" s="68"/>
      <c r="G196" s="68"/>
      <c r="H196" s="330">
        <f>H195/G195-1</f>
        <v>3.8913951545530487</v>
      </c>
      <c r="I196" s="155">
        <v>1.5330372900654714</v>
      </c>
      <c r="J196" s="155">
        <v>3.1027559515247161E-2</v>
      </c>
      <c r="K196" s="155">
        <v>0.7</v>
      </c>
      <c r="L196" s="155">
        <v>0.93</v>
      </c>
      <c r="M196" s="155">
        <v>0.8</v>
      </c>
      <c r="N196" s="155">
        <v>0.7</v>
      </c>
      <c r="O196" s="155">
        <v>0.35</v>
      </c>
      <c r="P196" s="155">
        <f>O196-5%</f>
        <v>0.3</v>
      </c>
      <c r="Q196" s="155">
        <f t="shared" ref="Q196:S196" si="105">P196-5%</f>
        <v>0.25</v>
      </c>
      <c r="R196" s="155">
        <f t="shared" si="105"/>
        <v>0.2</v>
      </c>
      <c r="S196" s="155">
        <f t="shared" si="105"/>
        <v>0.15000000000000002</v>
      </c>
      <c r="T196" s="60"/>
      <c r="U196" s="330"/>
      <c r="V196" s="330"/>
      <c r="W196" s="155"/>
      <c r="X196" s="155"/>
      <c r="Y196" s="155"/>
      <c r="Z196" s="155"/>
    </row>
    <row r="197" spans="3:26" ht="12" customHeight="1">
      <c r="D197" s="61"/>
      <c r="F197" s="68"/>
      <c r="G197" s="68"/>
      <c r="H197" s="68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60"/>
      <c r="U197" s="68"/>
      <c r="V197" s="68"/>
      <c r="W197" s="42"/>
      <c r="X197" s="42"/>
      <c r="Y197" s="42"/>
      <c r="Z197" s="42"/>
    </row>
    <row r="198" spans="3:26" s="41" customFormat="1" ht="12" customHeight="1">
      <c r="D198" s="162" t="s">
        <v>260</v>
      </c>
      <c r="F198" s="184">
        <f>IFERROR(F192/F$195*1000,0)</f>
        <v>0</v>
      </c>
      <c r="G198" s="185">
        <f>IFERROR(SUM(G189:G190)/G$195*1000,0)</f>
        <v>6.3324979114452802</v>
      </c>
      <c r="H198" s="185">
        <f>IFERROR(SUM(H189:H190)/H$195*1000,0)</f>
        <v>8.2954739538855691</v>
      </c>
      <c r="I198" s="185">
        <f t="shared" ref="I198:S198" si="106">IFERROR(SUM(I189:I190)/I$195*1000,0)</f>
        <v>7.0082400298669549</v>
      </c>
      <c r="J198" s="185">
        <f t="shared" si="106"/>
        <v>11.682344165027647</v>
      </c>
      <c r="K198" s="185">
        <f t="shared" si="106"/>
        <v>18.170771511039298</v>
      </c>
      <c r="L198" s="185">
        <f t="shared" si="106"/>
        <v>20.564117596039178</v>
      </c>
      <c r="M198" s="185">
        <f t="shared" si="106"/>
        <v>23.27270101034588</v>
      </c>
      <c r="N198" s="185">
        <f t="shared" si="106"/>
        <v>25.832698121483929</v>
      </c>
      <c r="O198" s="185">
        <f t="shared" si="106"/>
        <v>27.899313971202638</v>
      </c>
      <c r="P198" s="185">
        <f t="shared" si="106"/>
        <v>29.294279669762773</v>
      </c>
      <c r="Q198" s="185">
        <f t="shared" si="106"/>
        <v>30.466050856553284</v>
      </c>
      <c r="R198" s="185">
        <f t="shared" si="106"/>
        <v>31.380032382249887</v>
      </c>
      <c r="S198" s="185">
        <f t="shared" si="106"/>
        <v>32.007633029894876</v>
      </c>
      <c r="T198" s="66"/>
      <c r="U198" s="185"/>
      <c r="V198" s="185"/>
      <c r="W198" s="185"/>
      <c r="X198" s="185"/>
      <c r="Y198" s="185"/>
      <c r="Z198" s="185"/>
    </row>
    <row r="199" spans="3:26" s="41" customFormat="1" ht="12" customHeight="1">
      <c r="D199" s="177" t="s">
        <v>28</v>
      </c>
      <c r="F199" s="184"/>
      <c r="G199" s="184"/>
      <c r="H199" s="330">
        <f>H198/G198-1</f>
        <v>0.30998447530356543</v>
      </c>
      <c r="I199" s="330">
        <f t="shared" ref="I199:S199" si="107">I198/H198-1</f>
        <v>-0.15517304148916999</v>
      </c>
      <c r="J199" s="330">
        <f t="shared" si="107"/>
        <v>0.66694407087101815</v>
      </c>
      <c r="K199" s="330">
        <f t="shared" si="107"/>
        <v>0.55540457072266847</v>
      </c>
      <c r="L199" s="330">
        <f t="shared" si="107"/>
        <v>0.13171405977703521</v>
      </c>
      <c r="M199" s="330">
        <f t="shared" si="107"/>
        <v>0.13171405977703587</v>
      </c>
      <c r="N199" s="330">
        <f t="shared" si="107"/>
        <v>0.1100000000000001</v>
      </c>
      <c r="O199" s="330">
        <f t="shared" si="107"/>
        <v>7.9999999999999849E-2</v>
      </c>
      <c r="P199" s="330">
        <f t="shared" si="107"/>
        <v>5.0000000000000044E-2</v>
      </c>
      <c r="Q199" s="330">
        <f t="shared" si="107"/>
        <v>4.0000000000000036E-2</v>
      </c>
      <c r="R199" s="330">
        <f t="shared" si="107"/>
        <v>3.0000000000000027E-2</v>
      </c>
      <c r="S199" s="330">
        <f t="shared" si="107"/>
        <v>1.9999999999999796E-2</v>
      </c>
      <c r="T199" s="66"/>
      <c r="U199" s="330"/>
      <c r="V199" s="330"/>
      <c r="W199" s="330"/>
      <c r="X199" s="330"/>
      <c r="Y199" s="330"/>
      <c r="Z199" s="330"/>
    </row>
    <row r="200" spans="3:26" ht="12" customHeight="1">
      <c r="D200" s="61"/>
      <c r="E200" s="37" t="s">
        <v>262</v>
      </c>
      <c r="F200" s="112">
        <f>IFERROR(F189/F$195*1000,0)</f>
        <v>0</v>
      </c>
      <c r="G200" s="186">
        <f>IFERROR(G189/G$195*1000,0)</f>
        <v>1.3700918964076858</v>
      </c>
      <c r="H200" s="186">
        <f>IFERROR(H189/H$195*1000,0)</f>
        <v>1.5320239111870197</v>
      </c>
      <c r="I200" s="178">
        <f>H200*(1+I201)</f>
        <v>1.294295101253996</v>
      </c>
      <c r="J200" s="178">
        <f t="shared" ref="J200:S200" si="108">I200*(1+J201)</f>
        <v>2.1575175449927526</v>
      </c>
      <c r="K200" s="178">
        <f t="shared" si="108"/>
        <v>3.8835315809869546</v>
      </c>
      <c r="L200" s="178">
        <f t="shared" si="108"/>
        <v>4.3950472917910766</v>
      </c>
      <c r="M200" s="178">
        <f t="shared" si="108"/>
        <v>4.9739368135049453</v>
      </c>
      <c r="N200" s="178">
        <f t="shared" si="108"/>
        <v>5.5210698629904895</v>
      </c>
      <c r="O200" s="178">
        <f t="shared" si="108"/>
        <v>5.9627554520297288</v>
      </c>
      <c r="P200" s="178">
        <f t="shared" si="108"/>
        <v>6.2608932246312152</v>
      </c>
      <c r="Q200" s="178">
        <f t="shared" si="108"/>
        <v>6.5113289536164638</v>
      </c>
      <c r="R200" s="178">
        <f t="shared" si="108"/>
        <v>6.706668822224958</v>
      </c>
      <c r="S200" s="178">
        <f t="shared" si="108"/>
        <v>6.8408021986694569</v>
      </c>
      <c r="T200" s="60"/>
      <c r="U200" s="186"/>
      <c r="V200" s="186"/>
      <c r="W200" s="178"/>
      <c r="X200" s="178"/>
      <c r="Y200" s="178"/>
      <c r="Z200" s="178"/>
    </row>
    <row r="201" spans="3:26" s="61" customFormat="1" ht="12" customHeight="1">
      <c r="E201" s="180" t="s">
        <v>28</v>
      </c>
      <c r="F201" s="187"/>
      <c r="G201" s="187"/>
      <c r="H201" s="330">
        <f>H200/G200-1</f>
        <v>0.11819062298223337</v>
      </c>
      <c r="I201" s="188">
        <v>-0.15517304148916988</v>
      </c>
      <c r="J201" s="188">
        <v>0.66694407087101792</v>
      </c>
      <c r="K201" s="188">
        <v>0.8</v>
      </c>
      <c r="L201" s="188">
        <v>0.13171405977703565</v>
      </c>
      <c r="M201" s="188">
        <v>0.13171405977703565</v>
      </c>
      <c r="N201" s="188">
        <v>0.11</v>
      </c>
      <c r="O201" s="188">
        <v>0.08</v>
      </c>
      <c r="P201" s="188">
        <v>0.05</v>
      </c>
      <c r="Q201" s="188">
        <f>P201-1%</f>
        <v>0.04</v>
      </c>
      <c r="R201" s="188">
        <f t="shared" ref="R201:S203" si="109">Q201-1%</f>
        <v>0.03</v>
      </c>
      <c r="S201" s="188">
        <f t="shared" si="109"/>
        <v>1.9999999999999997E-2</v>
      </c>
      <c r="T201" s="97"/>
      <c r="U201" s="330"/>
      <c r="V201" s="330"/>
      <c r="W201" s="188"/>
      <c r="X201" s="188"/>
      <c r="Y201" s="188"/>
      <c r="Z201" s="188"/>
    </row>
    <row r="202" spans="3:26" ht="12" customHeight="1">
      <c r="D202" s="61"/>
      <c r="E202" s="37" t="s">
        <v>263</v>
      </c>
      <c r="F202" s="112">
        <f>IFERROR(F190/F$195*1000,0)</f>
        <v>0</v>
      </c>
      <c r="G202" s="186">
        <f t="shared" ref="G202:H202" si="110">IFERROR(G190/G$195*1000,0)</f>
        <v>4.9624060150375939</v>
      </c>
      <c r="H202" s="186">
        <f t="shared" si="110"/>
        <v>6.7634500426985484</v>
      </c>
      <c r="I202" s="178">
        <f>H202*(1+I203)</f>
        <v>5.7139449286129587</v>
      </c>
      <c r="J202" s="178">
        <f t="shared" ref="J202:S202" si="111">I202*(1+J203)</f>
        <v>9.5248266200348937</v>
      </c>
      <c r="K202" s="178">
        <f t="shared" si="111"/>
        <v>14.28723993005234</v>
      </c>
      <c r="L202" s="178">
        <f t="shared" si="111"/>
        <v>16.169070304248105</v>
      </c>
      <c r="M202" s="178">
        <f t="shared" si="111"/>
        <v>18.298764196840931</v>
      </c>
      <c r="N202" s="178">
        <f t="shared" si="111"/>
        <v>20.311628258493435</v>
      </c>
      <c r="O202" s="178">
        <f t="shared" si="111"/>
        <v>21.936558519172912</v>
      </c>
      <c r="P202" s="178">
        <f t="shared" si="111"/>
        <v>23.033386445131558</v>
      </c>
      <c r="Q202" s="178">
        <f t="shared" si="111"/>
        <v>23.954721902936821</v>
      </c>
      <c r="R202" s="178">
        <f t="shared" si="111"/>
        <v>24.673363560024928</v>
      </c>
      <c r="S202" s="178">
        <f t="shared" si="111"/>
        <v>25.166830831225425</v>
      </c>
      <c r="T202" s="60"/>
      <c r="U202" s="186"/>
      <c r="V202" s="186"/>
      <c r="W202" s="178"/>
      <c r="X202" s="178"/>
      <c r="Y202" s="178"/>
      <c r="Z202" s="178"/>
    </row>
    <row r="203" spans="3:26" s="61" customFormat="1" ht="12" customHeight="1">
      <c r="E203" s="180" t="s">
        <v>28</v>
      </c>
      <c r="F203" s="187"/>
      <c r="G203" s="187"/>
      <c r="H203" s="330">
        <f>H202/G202-1</f>
        <v>0.36293766011955597</v>
      </c>
      <c r="I203" s="188">
        <v>-0.15517304148916988</v>
      </c>
      <c r="J203" s="188">
        <v>0.66694407087101792</v>
      </c>
      <c r="K203" s="188">
        <v>0.5</v>
      </c>
      <c r="L203" s="188">
        <v>0.13171405977703565</v>
      </c>
      <c r="M203" s="188">
        <v>0.13171405977703565</v>
      </c>
      <c r="N203" s="188">
        <v>0.11</v>
      </c>
      <c r="O203" s="188">
        <v>0.08</v>
      </c>
      <c r="P203" s="188">
        <v>0.05</v>
      </c>
      <c r="Q203" s="188">
        <f>P203-1%</f>
        <v>0.04</v>
      </c>
      <c r="R203" s="188">
        <f t="shared" si="109"/>
        <v>0.03</v>
      </c>
      <c r="S203" s="188">
        <f t="shared" si="109"/>
        <v>1.9999999999999997E-2</v>
      </c>
      <c r="T203" s="97"/>
      <c r="U203" s="330"/>
      <c r="V203" s="330"/>
      <c r="W203" s="188"/>
      <c r="X203" s="188"/>
      <c r="Y203" s="188"/>
      <c r="Z203" s="188"/>
    </row>
    <row r="204" spans="3:26" s="61" customFormat="1" ht="12" customHeight="1">
      <c r="E204" s="180"/>
      <c r="F204" s="187"/>
      <c r="G204" s="187"/>
      <c r="H204" s="330"/>
      <c r="I204" s="331"/>
      <c r="J204" s="331"/>
      <c r="K204" s="188"/>
      <c r="L204" s="331"/>
      <c r="M204" s="331"/>
      <c r="N204" s="331"/>
      <c r="O204" s="331"/>
      <c r="P204" s="331"/>
      <c r="Q204" s="331"/>
      <c r="R204" s="331"/>
      <c r="S204" s="331"/>
      <c r="T204" s="97"/>
      <c r="U204" s="330"/>
      <c r="V204" s="330"/>
      <c r="W204" s="331"/>
      <c r="X204" s="331"/>
      <c r="Y204" s="331"/>
      <c r="Z204" s="331"/>
    </row>
    <row r="205" spans="3:26" s="61" customFormat="1" ht="12" customHeight="1">
      <c r="C205" s="41" t="s">
        <v>264</v>
      </c>
      <c r="E205" s="180"/>
      <c r="F205" s="71">
        <f>F191</f>
        <v>0</v>
      </c>
      <c r="G205" s="71">
        <f t="shared" ref="G205:H205" si="112">G191</f>
        <v>0</v>
      </c>
      <c r="H205" s="71">
        <f t="shared" si="112"/>
        <v>14.601000000000001</v>
      </c>
      <c r="I205" s="65">
        <f>I208*I210/1000</f>
        <v>14.5909</v>
      </c>
      <c r="J205" s="65">
        <f t="shared" ref="J205:S205" si="113">J208*J210/1000</f>
        <v>30.150189999999991</v>
      </c>
      <c r="K205" s="65">
        <f t="shared" si="113"/>
        <v>94.059783422451275</v>
      </c>
      <c r="L205" s="65">
        <f t="shared" si="113"/>
        <v>136.4759647445143</v>
      </c>
      <c r="M205" s="65">
        <f t="shared" si="113"/>
        <v>198.01968785418359</v>
      </c>
      <c r="N205" s="65">
        <f t="shared" si="113"/>
        <v>272.27707079950244</v>
      </c>
      <c r="O205" s="65">
        <f t="shared" si="113"/>
        <v>352.87108375615514</v>
      </c>
      <c r="P205" s="65">
        <f t="shared" si="113"/>
        <v>434.20786856194889</v>
      </c>
      <c r="Q205" s="65">
        <f t="shared" si="113"/>
        <v>506.2863747432325</v>
      </c>
      <c r="R205" s="65">
        <f t="shared" si="113"/>
        <v>584.76076282843349</v>
      </c>
      <c r="S205" s="65">
        <f t="shared" si="113"/>
        <v>675.39868106684094</v>
      </c>
      <c r="T205" s="66"/>
      <c r="U205" s="71"/>
      <c r="V205" s="71"/>
      <c r="W205" s="65"/>
      <c r="X205" s="65"/>
      <c r="Y205" s="65"/>
      <c r="Z205" s="65"/>
    </row>
    <row r="206" spans="3:26" s="61" customFormat="1" ht="12" customHeight="1">
      <c r="D206" s="177" t="s">
        <v>28</v>
      </c>
      <c r="F206" s="187"/>
      <c r="G206" s="187"/>
      <c r="H206" s="330"/>
      <c r="I206" s="72">
        <f>I205/H205-1</f>
        <v>-6.9173344291495464E-4</v>
      </c>
      <c r="J206" s="72">
        <f t="shared" ref="J206:S206" si="114">J205/I205-1</f>
        <v>1.0663694494513698</v>
      </c>
      <c r="K206" s="72">
        <f t="shared" si="114"/>
        <v>2.1197078168479635</v>
      </c>
      <c r="L206" s="72">
        <f t="shared" si="114"/>
        <v>0.45094917060949391</v>
      </c>
      <c r="M206" s="72">
        <f t="shared" si="114"/>
        <v>0.45094917060949413</v>
      </c>
      <c r="N206" s="72">
        <f t="shared" si="114"/>
        <v>0.375</v>
      </c>
      <c r="O206" s="72">
        <f t="shared" si="114"/>
        <v>0.29600000000000004</v>
      </c>
      <c r="P206" s="72">
        <f t="shared" si="114"/>
        <v>0.23049999999999993</v>
      </c>
      <c r="Q206" s="72">
        <f t="shared" si="114"/>
        <v>0.16600000000000015</v>
      </c>
      <c r="R206" s="72">
        <f t="shared" si="114"/>
        <v>0.1549999999999998</v>
      </c>
      <c r="S206" s="72">
        <f t="shared" si="114"/>
        <v>0.15500000000000047</v>
      </c>
      <c r="T206" s="97"/>
      <c r="U206" s="330"/>
      <c r="V206" s="330"/>
      <c r="W206" s="72"/>
      <c r="X206" s="72"/>
      <c r="Y206" s="72"/>
      <c r="Z206" s="72"/>
    </row>
    <row r="207" spans="3:26" s="61" customFormat="1" ht="12" customHeight="1">
      <c r="E207" s="177"/>
      <c r="F207" s="187"/>
      <c r="G207" s="187"/>
      <c r="H207" s="330"/>
      <c r="I207" s="331"/>
      <c r="J207" s="331"/>
      <c r="K207" s="331"/>
      <c r="L207" s="331"/>
      <c r="M207" s="331"/>
      <c r="N207" s="331"/>
      <c r="O207" s="331"/>
      <c r="P207" s="331"/>
      <c r="Q207" s="331"/>
      <c r="R207" s="331"/>
      <c r="S207" s="331"/>
      <c r="T207" s="97"/>
      <c r="U207" s="330"/>
      <c r="V207" s="330"/>
      <c r="W207" s="331"/>
      <c r="X207" s="331"/>
      <c r="Y207" s="331"/>
      <c r="Z207" s="331"/>
    </row>
    <row r="208" spans="3:26" ht="12" customHeight="1">
      <c r="D208" s="37" t="s">
        <v>265</v>
      </c>
      <c r="E208" s="189"/>
      <c r="F208" s="68">
        <f>F115</f>
        <v>0</v>
      </c>
      <c r="G208" s="69">
        <f>G115</f>
        <v>2905</v>
      </c>
      <c r="H208" s="69">
        <f>H115</f>
        <v>14690</v>
      </c>
      <c r="I208" s="42">
        <f>H208*(1+I209)</f>
        <v>19762.309420092566</v>
      </c>
      <c r="J208" s="42">
        <f t="shared" ref="J208:S208" si="115">I208*(1+J209)</f>
        <v>27667.23318812959</v>
      </c>
      <c r="K208" s="42">
        <f t="shared" si="115"/>
        <v>57542.455765042185</v>
      </c>
      <c r="L208" s="42">
        <f t="shared" si="115"/>
        <v>74805.192494554838</v>
      </c>
      <c r="M208" s="42">
        <f t="shared" si="115"/>
        <v>97246.750242921291</v>
      </c>
      <c r="N208" s="42">
        <f t="shared" si="115"/>
        <v>121558.43780365161</v>
      </c>
      <c r="O208" s="42">
        <f t="shared" si="115"/>
        <v>145870.12536438194</v>
      </c>
      <c r="P208" s="42">
        <f t="shared" si="115"/>
        <v>167750.64416903921</v>
      </c>
      <c r="Q208" s="42">
        <f t="shared" si="115"/>
        <v>184525.70858594315</v>
      </c>
      <c r="R208" s="42">
        <f t="shared" si="115"/>
        <v>202978.27944453747</v>
      </c>
      <c r="S208" s="42">
        <f t="shared" si="115"/>
        <v>223276.10738899125</v>
      </c>
      <c r="T208" s="94"/>
      <c r="U208" s="69"/>
      <c r="V208" s="69"/>
      <c r="W208" s="42"/>
      <c r="X208" s="42"/>
      <c r="Y208" s="42"/>
      <c r="Z208" s="42"/>
    </row>
    <row r="209" spans="2:26" s="61" customFormat="1" ht="12" customHeight="1">
      <c r="E209" s="177" t="s">
        <v>28</v>
      </c>
      <c r="F209" s="190"/>
      <c r="G209" s="190"/>
      <c r="H209" s="332">
        <f>H208/G208-1</f>
        <v>4.056798623063683</v>
      </c>
      <c r="I209" s="188">
        <v>0.34528995371630811</v>
      </c>
      <c r="J209" s="188">
        <v>0.39999999999999991</v>
      </c>
      <c r="K209" s="188">
        <v>1.0798052112319754</v>
      </c>
      <c r="L209" s="188">
        <v>0.3</v>
      </c>
      <c r="M209" s="188">
        <v>0.3</v>
      </c>
      <c r="N209" s="188">
        <v>0.25</v>
      </c>
      <c r="O209" s="188">
        <v>0.2</v>
      </c>
      <c r="P209" s="188">
        <v>0.15</v>
      </c>
      <c r="Q209" s="188">
        <v>0.1</v>
      </c>
      <c r="R209" s="188">
        <v>0.1</v>
      </c>
      <c r="S209" s="188">
        <v>0.1</v>
      </c>
      <c r="T209" s="97"/>
      <c r="U209" s="332"/>
      <c r="V209" s="332"/>
      <c r="W209" s="188"/>
      <c r="X209" s="188"/>
      <c r="Y209" s="188"/>
      <c r="Z209" s="188"/>
    </row>
    <row r="210" spans="2:26" s="61" customFormat="1" ht="12" customHeight="1">
      <c r="D210" s="37" t="s">
        <v>266</v>
      </c>
      <c r="F210" s="186">
        <v>0</v>
      </c>
      <c r="G210" s="186">
        <f>G205/G208*10000</f>
        <v>0</v>
      </c>
      <c r="H210" s="186">
        <f>H205/H208*1000</f>
        <v>0.99394145677331525</v>
      </c>
      <c r="I210" s="175">
        <f>H210*(1+I211)</f>
        <v>0.73831958046184953</v>
      </c>
      <c r="J210" s="175">
        <f t="shared" ref="J210:S210" si="116">I210*(1+J211)</f>
        <v>1.0897435892843703</v>
      </c>
      <c r="K210" s="175">
        <f t="shared" si="116"/>
        <v>1.6346153839265556</v>
      </c>
      <c r="L210" s="175">
        <f t="shared" si="116"/>
        <v>1.8244183350567349</v>
      </c>
      <c r="M210" s="175">
        <f t="shared" si="116"/>
        <v>2.0362602077656335</v>
      </c>
      <c r="N210" s="175">
        <f t="shared" si="116"/>
        <v>2.239886228542197</v>
      </c>
      <c r="O210" s="175">
        <f t="shared" si="116"/>
        <v>2.4190771268255729</v>
      </c>
      <c r="P210" s="175">
        <f t="shared" si="116"/>
        <v>2.588412525703363</v>
      </c>
      <c r="Q210" s="175">
        <f t="shared" si="116"/>
        <v>2.7437172772455649</v>
      </c>
      <c r="R210" s="175">
        <f t="shared" si="116"/>
        <v>2.8809031411078432</v>
      </c>
      <c r="S210" s="175">
        <f t="shared" si="116"/>
        <v>3.0249482981632356</v>
      </c>
      <c r="T210" s="97"/>
      <c r="U210" s="186"/>
      <c r="V210" s="186"/>
      <c r="W210" s="175"/>
      <c r="X210" s="175"/>
      <c r="Y210" s="175"/>
      <c r="Z210" s="175"/>
    </row>
    <row r="211" spans="2:26" s="61" customFormat="1" ht="12" customHeight="1">
      <c r="E211" s="177" t="s">
        <v>28</v>
      </c>
      <c r="F211" s="187"/>
      <c r="G211" s="187"/>
      <c r="H211" s="187"/>
      <c r="I211" s="188">
        <v>-0.257180012534445</v>
      </c>
      <c r="J211" s="188">
        <v>0.47597817817955002</v>
      </c>
      <c r="K211" s="188">
        <v>0.5</v>
      </c>
      <c r="L211" s="188">
        <v>0.11611474662268773</v>
      </c>
      <c r="M211" s="188">
        <v>0.11611474662268773</v>
      </c>
      <c r="N211" s="188">
        <v>0.1</v>
      </c>
      <c r="O211" s="188">
        <v>0.08</v>
      </c>
      <c r="P211" s="188">
        <v>7.0000000000000007E-2</v>
      </c>
      <c r="Q211" s="188">
        <v>0.06</v>
      </c>
      <c r="R211" s="188">
        <v>0.05</v>
      </c>
      <c r="S211" s="188">
        <v>0.05</v>
      </c>
      <c r="T211" s="97"/>
      <c r="U211" s="187"/>
      <c r="V211" s="187"/>
      <c r="W211" s="188"/>
      <c r="X211" s="188"/>
      <c r="Y211" s="188"/>
      <c r="Z211" s="188"/>
    </row>
    <row r="212" spans="2:26" s="61" customFormat="1" ht="12" customHeight="1">
      <c r="E212" s="177"/>
      <c r="F212" s="187"/>
      <c r="G212" s="187"/>
      <c r="H212" s="187"/>
      <c r="I212" s="191"/>
      <c r="J212" s="191"/>
      <c r="K212" s="191"/>
      <c r="L212" s="191"/>
      <c r="M212" s="191"/>
      <c r="N212" s="191"/>
      <c r="O212" s="191"/>
      <c r="P212" s="191"/>
      <c r="Q212" s="191"/>
      <c r="R212" s="191"/>
      <c r="S212" s="191"/>
      <c r="T212" s="97"/>
      <c r="U212" s="187"/>
      <c r="V212" s="187"/>
      <c r="W212" s="191"/>
      <c r="X212" s="191"/>
      <c r="Y212" s="191"/>
      <c r="Z212" s="191"/>
    </row>
    <row r="213" spans="2:26" s="61" customFormat="1" ht="12" customHeight="1">
      <c r="B213" s="192" t="s">
        <v>267</v>
      </c>
      <c r="C213" s="193" t="s">
        <v>268</v>
      </c>
      <c r="D213" s="193"/>
      <c r="E213" s="193"/>
      <c r="F213" s="193"/>
      <c r="G213" s="193"/>
      <c r="H213" s="193"/>
      <c r="I213" s="193"/>
      <c r="J213" s="193"/>
      <c r="K213" s="193"/>
      <c r="L213" s="193"/>
      <c r="M213" s="193"/>
      <c r="N213" s="193"/>
      <c r="O213" s="193"/>
      <c r="P213" s="193"/>
      <c r="Q213" s="193"/>
      <c r="R213" s="193"/>
      <c r="S213" s="193"/>
      <c r="T213" s="41"/>
      <c r="U213" s="193"/>
      <c r="V213" s="193"/>
      <c r="W213" s="193"/>
      <c r="X213" s="193"/>
      <c r="Y213" s="193"/>
      <c r="Z213" s="193"/>
    </row>
    <row r="214" spans="2:26" s="61" customFormat="1" ht="12" customHeight="1">
      <c r="C214" s="37"/>
      <c r="D214" s="37" t="s">
        <v>269</v>
      </c>
      <c r="E214" s="177"/>
      <c r="F214" s="68">
        <v>0</v>
      </c>
      <c r="G214" s="68">
        <v>0.66300000000000003</v>
      </c>
      <c r="H214" s="68">
        <v>3.629</v>
      </c>
      <c r="I214" s="69">
        <f>I220*I224/1000</f>
        <v>3.6886800000000002</v>
      </c>
      <c r="J214" s="69">
        <f t="shared" ref="J214:N214" si="117">J220*J224/1000</f>
        <v>10.55253728433995</v>
      </c>
      <c r="K214" s="69">
        <f t="shared" si="117"/>
        <v>44.320656594227778</v>
      </c>
      <c r="L214" s="69">
        <f t="shared" si="117"/>
        <v>73.941628751370047</v>
      </c>
      <c r="M214" s="69">
        <f t="shared" si="117"/>
        <v>97.048387736173197</v>
      </c>
      <c r="N214" s="69">
        <f t="shared" si="117"/>
        <v>122.28096854757823</v>
      </c>
      <c r="O214" s="69"/>
      <c r="P214" s="69"/>
      <c r="Q214" s="69"/>
      <c r="R214" s="69"/>
      <c r="S214" s="69"/>
      <c r="T214" s="97"/>
      <c r="U214" s="68"/>
      <c r="V214" s="68"/>
      <c r="W214" s="69"/>
      <c r="X214" s="69"/>
      <c r="Y214" s="69"/>
      <c r="Z214" s="69"/>
    </row>
    <row r="215" spans="2:26" s="61" customFormat="1" ht="12" customHeight="1">
      <c r="C215" s="37"/>
      <c r="D215" s="37" t="s">
        <v>270</v>
      </c>
      <c r="E215" s="177"/>
      <c r="F215" s="68">
        <v>0</v>
      </c>
      <c r="G215" s="68">
        <v>0</v>
      </c>
      <c r="H215" s="68">
        <v>14.601000000000001</v>
      </c>
      <c r="I215" s="69">
        <f>I218*I226/1000</f>
        <v>14.3779</v>
      </c>
      <c r="J215" s="69">
        <f t="shared" ref="J215:N215" si="118">J218*J226/1000</f>
        <v>25.161324999999998</v>
      </c>
      <c r="K215" s="69">
        <f t="shared" si="118"/>
        <v>67.93557749999998</v>
      </c>
      <c r="L215" s="69">
        <f t="shared" si="118"/>
        <v>101.56368836249997</v>
      </c>
      <c r="M215" s="69">
        <f t="shared" si="118"/>
        <v>133.30234097578122</v>
      </c>
      <c r="N215" s="69">
        <f t="shared" si="118"/>
        <v>167.96094962948433</v>
      </c>
      <c r="O215" s="69"/>
      <c r="P215" s="69"/>
      <c r="Q215" s="69"/>
      <c r="R215" s="69"/>
      <c r="S215" s="69"/>
      <c r="T215" s="97"/>
      <c r="U215" s="68"/>
      <c r="V215" s="68"/>
      <c r="W215" s="69"/>
      <c r="X215" s="69"/>
      <c r="Y215" s="69"/>
      <c r="Z215" s="69"/>
    </row>
    <row r="216" spans="2:26" s="61" customFormat="1" ht="12" customHeight="1">
      <c r="C216" s="41" t="s">
        <v>218</v>
      </c>
      <c r="D216" s="37"/>
      <c r="E216" s="177"/>
      <c r="F216" s="71">
        <f>SUM(F214:F215)</f>
        <v>0</v>
      </c>
      <c r="G216" s="71">
        <f t="shared" ref="G216:N216" si="119">SUM(G214:G215)</f>
        <v>0.66300000000000003</v>
      </c>
      <c r="H216" s="71">
        <f t="shared" si="119"/>
        <v>18.23</v>
      </c>
      <c r="I216" s="71">
        <f t="shared" si="119"/>
        <v>18.066580000000002</v>
      </c>
      <c r="J216" s="71">
        <f t="shared" si="119"/>
        <v>35.713862284339946</v>
      </c>
      <c r="K216" s="71">
        <f t="shared" si="119"/>
        <v>112.25623409422775</v>
      </c>
      <c r="L216" s="71">
        <f t="shared" si="119"/>
        <v>175.50531711387003</v>
      </c>
      <c r="M216" s="71">
        <f t="shared" si="119"/>
        <v>230.35072871195442</v>
      </c>
      <c r="N216" s="71">
        <f t="shared" si="119"/>
        <v>290.24191817706253</v>
      </c>
      <c r="O216" s="71"/>
      <c r="P216" s="71"/>
      <c r="Q216" s="71"/>
      <c r="R216" s="71"/>
      <c r="S216" s="71"/>
      <c r="T216" s="97"/>
      <c r="U216" s="71"/>
      <c r="V216" s="71"/>
      <c r="W216" s="71"/>
      <c r="X216" s="71"/>
      <c r="Y216" s="71"/>
      <c r="Z216" s="71"/>
    </row>
    <row r="217" spans="2:26" s="61" customFormat="1" ht="12" customHeight="1">
      <c r="E217" s="177"/>
      <c r="F217" s="68"/>
      <c r="G217" s="68"/>
      <c r="H217" s="68"/>
      <c r="I217" s="191"/>
      <c r="J217" s="191"/>
      <c r="K217" s="191"/>
      <c r="L217" s="191"/>
      <c r="M217" s="191"/>
      <c r="N217" s="191"/>
      <c r="O217" s="191"/>
      <c r="P217" s="191"/>
      <c r="Q217" s="191"/>
      <c r="R217" s="191"/>
      <c r="S217" s="191"/>
      <c r="T217" s="97"/>
      <c r="U217" s="68"/>
      <c r="V217" s="68"/>
      <c r="W217" s="191"/>
      <c r="X217" s="191"/>
      <c r="Y217" s="191"/>
      <c r="Z217" s="191"/>
    </row>
    <row r="218" spans="2:26" s="61" customFormat="1" ht="12" customHeight="1">
      <c r="C218" s="61" t="s">
        <v>265</v>
      </c>
      <c r="E218" s="177"/>
      <c r="F218" s="68">
        <v>0</v>
      </c>
      <c r="G218" s="68">
        <v>1728</v>
      </c>
      <c r="H218" s="68">
        <v>6814</v>
      </c>
      <c r="I218" s="69">
        <f>H218*(1+I219)</f>
        <v>7886.75</v>
      </c>
      <c r="J218" s="69">
        <f t="shared" ref="J218:N218" si="120">I218*(1+J219)</f>
        <v>11041.449999999999</v>
      </c>
      <c r="K218" s="69">
        <f t="shared" si="120"/>
        <v>19874.609999999997</v>
      </c>
      <c r="L218" s="69">
        <f t="shared" si="120"/>
        <v>25836.992999999999</v>
      </c>
      <c r="M218" s="69">
        <f t="shared" si="120"/>
        <v>32296.241249999999</v>
      </c>
      <c r="N218" s="69">
        <f t="shared" si="120"/>
        <v>38755.489499999996</v>
      </c>
      <c r="O218" s="69"/>
      <c r="P218" s="69"/>
      <c r="Q218" s="69"/>
      <c r="R218" s="69"/>
      <c r="S218" s="69"/>
      <c r="T218" s="97"/>
      <c r="U218" s="68"/>
      <c r="V218" s="68"/>
      <c r="W218" s="69"/>
      <c r="X218" s="69"/>
      <c r="Y218" s="69"/>
      <c r="Z218" s="69"/>
    </row>
    <row r="219" spans="2:26" s="61" customFormat="1" ht="12" customHeight="1">
      <c r="D219" s="37" t="s">
        <v>28</v>
      </c>
      <c r="E219" s="177"/>
      <c r="F219" s="68"/>
      <c r="G219" s="68"/>
      <c r="H219" s="86">
        <f>H218/G218-1</f>
        <v>2.9432870370370372</v>
      </c>
      <c r="I219" s="191">
        <v>0.15743322571176988</v>
      </c>
      <c r="J219" s="191">
        <v>0.4</v>
      </c>
      <c r="K219" s="191">
        <v>0.8</v>
      </c>
      <c r="L219" s="191">
        <v>0.3</v>
      </c>
      <c r="M219" s="191">
        <v>0.25</v>
      </c>
      <c r="N219" s="191">
        <v>0.2</v>
      </c>
      <c r="O219" s="191"/>
      <c r="P219" s="191"/>
      <c r="Q219" s="191"/>
      <c r="R219" s="191"/>
      <c r="S219" s="191"/>
      <c r="T219" s="97"/>
      <c r="U219" s="86"/>
      <c r="V219" s="86"/>
      <c r="W219" s="191"/>
      <c r="X219" s="191"/>
      <c r="Y219" s="191"/>
      <c r="Z219" s="191"/>
    </row>
    <row r="220" spans="2:26" s="61" customFormat="1" ht="12" customHeight="1">
      <c r="C220" s="61" t="s">
        <v>271</v>
      </c>
      <c r="E220" s="177"/>
      <c r="F220" s="68">
        <v>0</v>
      </c>
      <c r="G220" s="68">
        <v>52.1</v>
      </c>
      <c r="H220" s="68">
        <v>137.30000000000001</v>
      </c>
      <c r="I220" s="69">
        <f>I218*I221</f>
        <v>79.893333333333345</v>
      </c>
      <c r="J220" s="69">
        <f t="shared" ref="J220:N220" si="121">J218*J221</f>
        <v>198.74609999999996</v>
      </c>
      <c r="K220" s="69">
        <f t="shared" si="121"/>
        <v>596.23829999999987</v>
      </c>
      <c r="L220" s="69">
        <f t="shared" si="121"/>
        <v>904.29475500000001</v>
      </c>
      <c r="M220" s="69">
        <f t="shared" si="121"/>
        <v>1130.3684437500001</v>
      </c>
      <c r="N220" s="69">
        <f t="shared" si="121"/>
        <v>1356.4421325000001</v>
      </c>
      <c r="O220" s="69"/>
      <c r="P220" s="69"/>
      <c r="Q220" s="69"/>
      <c r="R220" s="69"/>
      <c r="S220" s="69"/>
      <c r="T220" s="97"/>
      <c r="U220" s="68"/>
      <c r="V220" s="68"/>
      <c r="W220" s="69"/>
      <c r="X220" s="69"/>
      <c r="Y220" s="69"/>
      <c r="Z220" s="69"/>
    </row>
    <row r="221" spans="2:26" s="61" customFormat="1" ht="12" customHeight="1">
      <c r="D221" s="61" t="s">
        <v>272</v>
      </c>
      <c r="E221" s="177"/>
      <c r="F221" s="187"/>
      <c r="G221" s="86">
        <f>G220/G218</f>
        <v>3.0150462962962962E-2</v>
      </c>
      <c r="H221" s="86">
        <f>H220/H218</f>
        <v>2.0149691810977401E-2</v>
      </c>
      <c r="I221" s="191">
        <v>1.0130070476854642E-2</v>
      </c>
      <c r="J221" s="191">
        <v>1.7999999999999999E-2</v>
      </c>
      <c r="K221" s="191">
        <v>0.03</v>
      </c>
      <c r="L221" s="191">
        <v>3.5000000000000003E-2</v>
      </c>
      <c r="M221" s="191">
        <v>3.5000000000000003E-2</v>
      </c>
      <c r="N221" s="191">
        <v>3.5000000000000003E-2</v>
      </c>
      <c r="O221" s="191"/>
      <c r="P221" s="191"/>
      <c r="Q221" s="191"/>
      <c r="R221" s="191"/>
      <c r="S221" s="191"/>
      <c r="T221" s="97"/>
      <c r="U221" s="86"/>
      <c r="V221" s="86"/>
      <c r="W221" s="191"/>
      <c r="X221" s="191"/>
      <c r="Y221" s="191"/>
      <c r="Z221" s="191"/>
    </row>
    <row r="222" spans="2:26" s="61" customFormat="1" ht="12" customHeight="1">
      <c r="D222" s="37" t="s">
        <v>28</v>
      </c>
      <c r="E222" s="177"/>
      <c r="F222" s="187"/>
      <c r="G222" s="187"/>
      <c r="H222" s="86">
        <f>H220/G220-1</f>
        <v>1.63531669865643</v>
      </c>
      <c r="I222" s="86">
        <f t="shared" ref="I222:N222" si="122">I220/H220-1</f>
        <v>-0.41811119203690217</v>
      </c>
      <c r="J222" s="86">
        <f t="shared" si="122"/>
        <v>1.4876431074766345</v>
      </c>
      <c r="K222" s="86">
        <f t="shared" si="122"/>
        <v>2</v>
      </c>
      <c r="L222" s="86">
        <f t="shared" si="122"/>
        <v>0.51666666666666705</v>
      </c>
      <c r="M222" s="86">
        <f t="shared" si="122"/>
        <v>0.25</v>
      </c>
      <c r="N222" s="86">
        <f t="shared" si="122"/>
        <v>0.19999999999999996</v>
      </c>
      <c r="O222" s="86"/>
      <c r="P222" s="86"/>
      <c r="Q222" s="86"/>
      <c r="R222" s="86"/>
      <c r="S222" s="86"/>
      <c r="T222" s="97"/>
      <c r="U222" s="86"/>
      <c r="V222" s="86"/>
      <c r="W222" s="86"/>
      <c r="X222" s="86"/>
      <c r="Y222" s="86"/>
      <c r="Z222" s="86"/>
    </row>
    <row r="223" spans="2:26" s="61" customFormat="1" ht="12" customHeight="1">
      <c r="E223" s="177"/>
      <c r="F223" s="187"/>
      <c r="G223" s="187"/>
      <c r="H223" s="187"/>
      <c r="I223" s="191"/>
      <c r="J223" s="191"/>
      <c r="K223" s="191"/>
      <c r="L223" s="191"/>
      <c r="M223" s="191"/>
      <c r="N223" s="191"/>
      <c r="O223" s="191"/>
      <c r="P223" s="191"/>
      <c r="Q223" s="191"/>
      <c r="R223" s="191"/>
      <c r="S223" s="191"/>
      <c r="T223" s="97"/>
      <c r="U223" s="187"/>
      <c r="V223" s="187"/>
      <c r="W223" s="191"/>
      <c r="X223" s="191"/>
      <c r="Y223" s="191"/>
      <c r="Z223" s="191"/>
    </row>
    <row r="224" spans="2:26" s="61" customFormat="1" ht="12" customHeight="1">
      <c r="C224" s="61" t="s">
        <v>273</v>
      </c>
      <c r="E224" s="177"/>
      <c r="F224" s="187"/>
      <c r="G224" s="69">
        <f>G214*1000/G220</f>
        <v>12.72552783109405</v>
      </c>
      <c r="H224" s="69">
        <f>H214*1000/H220</f>
        <v>26.431172614712306</v>
      </c>
      <c r="I224" s="69">
        <f>H224*(1+I225)</f>
        <v>46.170060080106808</v>
      </c>
      <c r="J224" s="69">
        <f t="shared" ref="J224:N224" si="123">I224*(1+J225)</f>
        <v>53.095569092122822</v>
      </c>
      <c r="K224" s="69">
        <f t="shared" si="123"/>
        <v>74.333796728971947</v>
      </c>
      <c r="L224" s="69">
        <f t="shared" si="123"/>
        <v>81.76717640186915</v>
      </c>
      <c r="M224" s="69">
        <f t="shared" si="123"/>
        <v>85.855535221962612</v>
      </c>
      <c r="N224" s="69">
        <f t="shared" si="123"/>
        <v>90.148311983060751</v>
      </c>
      <c r="O224" s="69"/>
      <c r="P224" s="69"/>
      <c r="Q224" s="69"/>
      <c r="R224" s="69"/>
      <c r="S224" s="69"/>
      <c r="T224" s="97"/>
      <c r="U224" s="69"/>
      <c r="V224" s="69"/>
      <c r="W224" s="69"/>
      <c r="X224" s="69"/>
      <c r="Y224" s="69"/>
      <c r="Z224" s="69"/>
    </row>
    <row r="225" spans="2:26" s="61" customFormat="1" ht="12" customHeight="1">
      <c r="D225" s="37" t="s">
        <v>28</v>
      </c>
      <c r="E225" s="177"/>
      <c r="F225" s="187"/>
      <c r="G225" s="69"/>
      <c r="H225" s="86">
        <f>H224/G224-1</f>
        <v>1.077019748456276</v>
      </c>
      <c r="I225" s="191">
        <v>0.74680332019803397</v>
      </c>
      <c r="J225" s="191">
        <v>0.15</v>
      </c>
      <c r="K225" s="191">
        <v>0.4</v>
      </c>
      <c r="L225" s="191">
        <v>0.1</v>
      </c>
      <c r="M225" s="191">
        <v>0.05</v>
      </c>
      <c r="N225" s="191">
        <v>0.05</v>
      </c>
      <c r="O225" s="191"/>
      <c r="P225" s="191"/>
      <c r="Q225" s="191"/>
      <c r="R225" s="191"/>
      <c r="S225" s="191"/>
      <c r="T225" s="97"/>
      <c r="U225" s="86"/>
      <c r="V225" s="86"/>
      <c r="W225" s="191"/>
      <c r="X225" s="191"/>
      <c r="Y225" s="191"/>
      <c r="Z225" s="191"/>
    </row>
    <row r="226" spans="2:26" s="61" customFormat="1" ht="12" customHeight="1">
      <c r="C226" s="61" t="s">
        <v>274</v>
      </c>
      <c r="E226" s="177"/>
      <c r="F226" s="187"/>
      <c r="G226" s="69">
        <f>G215*1000/G218</f>
        <v>0</v>
      </c>
      <c r="H226" s="69">
        <f>H215*1000/H218</f>
        <v>2.1427942471382448</v>
      </c>
      <c r="I226" s="69">
        <f>H226*(1+I227)</f>
        <v>1.8230449805052777</v>
      </c>
      <c r="J226" s="69">
        <f t="shared" ref="J226:N226" si="124">I226*(1+J227)</f>
        <v>2.2788062256315973</v>
      </c>
      <c r="K226" s="69">
        <f t="shared" si="124"/>
        <v>3.4182093384473959</v>
      </c>
      <c r="L226" s="69">
        <f t="shared" si="124"/>
        <v>3.9309407392145048</v>
      </c>
      <c r="M226" s="69">
        <f t="shared" si="124"/>
        <v>4.1274877761752302</v>
      </c>
      <c r="N226" s="69">
        <f t="shared" si="124"/>
        <v>4.3338621649839917</v>
      </c>
      <c r="O226" s="69"/>
      <c r="P226" s="69"/>
      <c r="Q226" s="69"/>
      <c r="R226" s="69"/>
      <c r="S226" s="69"/>
      <c r="T226" s="97"/>
      <c r="U226" s="69"/>
      <c r="V226" s="69"/>
      <c r="W226" s="69"/>
      <c r="X226" s="69"/>
      <c r="Y226" s="69"/>
      <c r="Z226" s="69"/>
    </row>
    <row r="227" spans="2:26" s="61" customFormat="1" ht="12" customHeight="1">
      <c r="D227" s="37" t="s">
        <v>28</v>
      </c>
      <c r="E227" s="177"/>
      <c r="F227" s="187"/>
      <c r="G227" s="187"/>
      <c r="H227" s="86"/>
      <c r="I227" s="191">
        <v>-0.14922070425567002</v>
      </c>
      <c r="J227" s="191">
        <v>0.25</v>
      </c>
      <c r="K227" s="191">
        <v>0.5</v>
      </c>
      <c r="L227" s="191">
        <v>0.15</v>
      </c>
      <c r="M227" s="191">
        <v>0.05</v>
      </c>
      <c r="N227" s="191">
        <v>0.05</v>
      </c>
      <c r="O227" s="191"/>
      <c r="P227" s="191"/>
      <c r="Q227" s="191"/>
      <c r="R227" s="191"/>
      <c r="S227" s="191"/>
      <c r="T227" s="97"/>
      <c r="U227" s="86"/>
      <c r="V227" s="86"/>
      <c r="W227" s="191"/>
      <c r="X227" s="191"/>
      <c r="Y227" s="191"/>
      <c r="Z227" s="191"/>
    </row>
    <row r="228" spans="2:26" s="61" customFormat="1" ht="12" customHeight="1">
      <c r="E228" s="177"/>
      <c r="F228" s="187"/>
      <c r="G228" s="187"/>
      <c r="H228" s="187"/>
      <c r="I228" s="191"/>
      <c r="J228" s="191"/>
      <c r="K228" s="191"/>
      <c r="L228" s="191"/>
      <c r="M228" s="191"/>
      <c r="N228" s="191"/>
      <c r="O228" s="191"/>
      <c r="P228" s="191"/>
      <c r="Q228" s="191"/>
      <c r="R228" s="191"/>
      <c r="S228" s="191"/>
      <c r="T228" s="97"/>
      <c r="U228" s="187"/>
      <c r="V228" s="187"/>
      <c r="W228" s="191"/>
      <c r="X228" s="191"/>
      <c r="Y228" s="191"/>
      <c r="Z228" s="191"/>
    </row>
    <row r="229" spans="2:26" s="61" customFormat="1" ht="12" customHeight="1">
      <c r="E229" s="177"/>
      <c r="F229" s="187"/>
      <c r="G229" s="187"/>
      <c r="H229" s="187"/>
      <c r="I229" s="191"/>
      <c r="J229" s="191"/>
      <c r="K229" s="191"/>
      <c r="L229" s="191"/>
      <c r="M229" s="191"/>
      <c r="N229" s="191"/>
      <c r="O229" s="191"/>
      <c r="P229" s="191"/>
      <c r="Q229" s="191"/>
      <c r="R229" s="191"/>
      <c r="S229" s="191"/>
      <c r="T229" s="97"/>
      <c r="U229" s="187"/>
      <c r="V229" s="187"/>
      <c r="W229" s="191"/>
      <c r="X229" s="191"/>
      <c r="Y229" s="191"/>
      <c r="Z229" s="191"/>
    </row>
    <row r="230" spans="2:26" s="61" customFormat="1" ht="12" customHeight="1">
      <c r="B230" s="192" t="s">
        <v>275</v>
      </c>
      <c r="C230" s="193" t="s">
        <v>276</v>
      </c>
      <c r="D230" s="193"/>
      <c r="E230" s="193"/>
      <c r="F230" s="193"/>
      <c r="G230" s="193"/>
      <c r="H230" s="193"/>
      <c r="I230" s="193"/>
      <c r="J230" s="193"/>
      <c r="K230" s="193"/>
      <c r="L230" s="193"/>
      <c r="M230" s="193"/>
      <c r="N230" s="193"/>
      <c r="O230" s="193"/>
      <c r="P230" s="193"/>
      <c r="Q230" s="193"/>
      <c r="R230" s="193"/>
      <c r="S230" s="193"/>
      <c r="T230" s="41"/>
      <c r="U230" s="193"/>
      <c r="V230" s="193"/>
      <c r="W230" s="193"/>
      <c r="X230" s="193"/>
      <c r="Y230" s="193"/>
      <c r="Z230" s="193"/>
    </row>
    <row r="231" spans="2:26" s="61" customFormat="1" ht="12" customHeight="1">
      <c r="C231" s="37"/>
      <c r="D231" s="37" t="s">
        <v>269</v>
      </c>
      <c r="E231" s="177"/>
      <c r="F231" s="68">
        <v>0</v>
      </c>
      <c r="G231" s="68">
        <v>9.4997156803221197E-2</v>
      </c>
      <c r="H231" s="68">
        <v>1.22775160181628</v>
      </c>
      <c r="I231" s="69">
        <f>I237*I241/1000</f>
        <v>6.7046624999999933</v>
      </c>
      <c r="J231" s="69">
        <f t="shared" ref="J231:N231" si="125">J237*J241/1000</f>
        <v>7.3101395848578168</v>
      </c>
      <c r="K231" s="69">
        <f t="shared" si="125"/>
        <v>19.531779203291979</v>
      </c>
      <c r="L231" s="69">
        <f t="shared" si="125"/>
        <v>33.101225807684294</v>
      </c>
      <c r="M231" s="69">
        <f t="shared" si="125"/>
        <v>45.183173227489057</v>
      </c>
      <c r="N231" s="69">
        <f t="shared" si="125"/>
        <v>56.930798266636231</v>
      </c>
      <c r="O231" s="69"/>
      <c r="P231" s="69"/>
      <c r="Q231" s="69"/>
      <c r="R231" s="69"/>
      <c r="S231" s="69"/>
      <c r="T231" s="97"/>
      <c r="U231" s="68"/>
      <c r="V231" s="68"/>
      <c r="W231" s="69"/>
      <c r="X231" s="69"/>
      <c r="Y231" s="69"/>
      <c r="Z231" s="69"/>
    </row>
    <row r="232" spans="2:26" s="61" customFormat="1" ht="12" customHeight="1">
      <c r="C232" s="37"/>
      <c r="D232" s="37" t="s">
        <v>270</v>
      </c>
      <c r="E232" s="177"/>
      <c r="F232" s="68">
        <v>0</v>
      </c>
      <c r="G232" s="68">
        <v>0</v>
      </c>
      <c r="H232" s="68">
        <v>0</v>
      </c>
      <c r="I232" s="69">
        <f>I235*I243/1000</f>
        <v>0.21299999999999999</v>
      </c>
      <c r="J232" s="69">
        <f t="shared" ref="J232:N232" si="126">J235*J243/1000</f>
        <v>4.9888649999999997</v>
      </c>
      <c r="K232" s="69">
        <f t="shared" si="126"/>
        <v>13.4699355</v>
      </c>
      <c r="L232" s="69">
        <f t="shared" si="126"/>
        <v>21.686596154999997</v>
      </c>
      <c r="M232" s="69">
        <f t="shared" si="126"/>
        <v>29.602203751574994</v>
      </c>
      <c r="N232" s="69">
        <f t="shared" si="126"/>
        <v>37.298776726984492</v>
      </c>
      <c r="O232" s="69"/>
      <c r="P232" s="69"/>
      <c r="Q232" s="69"/>
      <c r="R232" s="69"/>
      <c r="S232" s="69"/>
      <c r="T232" s="97"/>
      <c r="U232" s="68"/>
      <c r="V232" s="68"/>
      <c r="W232" s="69"/>
      <c r="X232" s="69"/>
      <c r="Y232" s="69"/>
      <c r="Z232" s="69"/>
    </row>
    <row r="233" spans="2:26" s="61" customFormat="1" ht="12" customHeight="1">
      <c r="C233" s="41" t="s">
        <v>218</v>
      </c>
      <c r="D233" s="37"/>
      <c r="E233" s="177"/>
      <c r="F233" s="71">
        <f>SUM(F231:F232)</f>
        <v>0</v>
      </c>
      <c r="G233" s="71">
        <f t="shared" ref="G233:N233" si="127">SUM(G231:G232)</f>
        <v>9.4997156803221197E-2</v>
      </c>
      <c r="H233" s="71">
        <f t="shared" si="127"/>
        <v>1.22775160181628</v>
      </c>
      <c r="I233" s="71">
        <f t="shared" si="127"/>
        <v>6.9176624999999934</v>
      </c>
      <c r="J233" s="71">
        <f t="shared" si="127"/>
        <v>12.299004584857816</v>
      </c>
      <c r="K233" s="71">
        <f t="shared" si="127"/>
        <v>33.001714703291981</v>
      </c>
      <c r="L233" s="71">
        <f t="shared" si="127"/>
        <v>54.787821962684291</v>
      </c>
      <c r="M233" s="71">
        <f t="shared" si="127"/>
        <v>74.785376979064054</v>
      </c>
      <c r="N233" s="71">
        <f t="shared" si="127"/>
        <v>94.22957499362073</v>
      </c>
      <c r="O233" s="71"/>
      <c r="P233" s="71"/>
      <c r="Q233" s="71"/>
      <c r="R233" s="71"/>
      <c r="S233" s="71"/>
      <c r="T233" s="97"/>
      <c r="U233" s="71"/>
      <c r="V233" s="71"/>
      <c r="W233" s="71"/>
      <c r="X233" s="71"/>
      <c r="Y233" s="71"/>
      <c r="Z233" s="71"/>
    </row>
    <row r="234" spans="2:26" s="61" customFormat="1" ht="12" customHeight="1">
      <c r="E234" s="177"/>
      <c r="F234" s="68"/>
      <c r="G234" s="68"/>
      <c r="H234" s="68"/>
      <c r="I234" s="191"/>
      <c r="J234" s="191"/>
      <c r="K234" s="191"/>
      <c r="L234" s="191"/>
      <c r="M234" s="191"/>
      <c r="N234" s="191"/>
      <c r="O234" s="191"/>
      <c r="P234" s="191"/>
      <c r="Q234" s="191"/>
      <c r="R234" s="191"/>
      <c r="S234" s="191"/>
      <c r="T234" s="97"/>
      <c r="U234" s="68"/>
      <c r="V234" s="68"/>
      <c r="W234" s="191"/>
      <c r="X234" s="191"/>
      <c r="Y234" s="191"/>
      <c r="Z234" s="191"/>
    </row>
    <row r="235" spans="2:26" s="61" customFormat="1" ht="12" customHeight="1">
      <c r="C235" s="61" t="s">
        <v>277</v>
      </c>
      <c r="E235" s="177"/>
      <c r="F235" s="68">
        <v>0</v>
      </c>
      <c r="G235" s="68">
        <v>1178</v>
      </c>
      <c r="H235" s="68">
        <v>7878</v>
      </c>
      <c r="I235" s="69">
        <f>H235*(1+I236)</f>
        <v>11878.25</v>
      </c>
      <c r="J235" s="69">
        <f t="shared" ref="J235" si="128">I235*(1+J236)</f>
        <v>16629.55</v>
      </c>
      <c r="K235" s="69">
        <f>J235*(1+K236)</f>
        <v>24944.324999999997</v>
      </c>
      <c r="L235" s="69">
        <f t="shared" ref="L235:N235" si="129">K235*(1+L236)</f>
        <v>34922.054999999993</v>
      </c>
      <c r="M235" s="69">
        <f t="shared" si="129"/>
        <v>45398.671499999989</v>
      </c>
      <c r="N235" s="69">
        <f t="shared" si="129"/>
        <v>54478.405799999986</v>
      </c>
      <c r="O235" s="69"/>
      <c r="P235" s="69"/>
      <c r="Q235" s="69"/>
      <c r="R235" s="69"/>
      <c r="S235" s="69"/>
      <c r="T235" s="97"/>
      <c r="U235" s="68"/>
      <c r="V235" s="68"/>
      <c r="W235" s="69"/>
      <c r="X235" s="69"/>
      <c r="Y235" s="69"/>
      <c r="Z235" s="69"/>
    </row>
    <row r="236" spans="2:26" s="61" customFormat="1" ht="12" customHeight="1">
      <c r="D236" s="37" t="s">
        <v>28</v>
      </c>
      <c r="E236" s="177"/>
      <c r="F236" s="68"/>
      <c r="G236" s="68"/>
      <c r="H236" s="86">
        <f>H235/G235-1</f>
        <v>5.6876061120543291</v>
      </c>
      <c r="I236" s="191">
        <v>0.50777481594313278</v>
      </c>
      <c r="J236" s="191">
        <v>0.4</v>
      </c>
      <c r="K236" s="191">
        <v>0.5</v>
      </c>
      <c r="L236" s="191">
        <v>0.4</v>
      </c>
      <c r="M236" s="191">
        <v>0.3</v>
      </c>
      <c r="N236" s="191">
        <v>0.2</v>
      </c>
      <c r="O236" s="191"/>
      <c r="P236" s="191"/>
      <c r="Q236" s="191"/>
      <c r="R236" s="191"/>
      <c r="S236" s="191"/>
      <c r="T236" s="97"/>
      <c r="U236" s="86"/>
      <c r="V236" s="86"/>
      <c r="W236" s="191"/>
      <c r="X236" s="191"/>
      <c r="Y236" s="191"/>
      <c r="Z236" s="191"/>
    </row>
    <row r="237" spans="2:26" s="61" customFormat="1" ht="12" customHeight="1">
      <c r="C237" s="61" t="s">
        <v>278</v>
      </c>
      <c r="E237" s="177"/>
      <c r="F237" s="68">
        <v>0</v>
      </c>
      <c r="G237" s="68">
        <v>67.7</v>
      </c>
      <c r="H237" s="68">
        <v>448.2</v>
      </c>
      <c r="I237" s="69">
        <f>I235*I238</f>
        <v>1403.2</v>
      </c>
      <c r="J237" s="69">
        <f t="shared" ref="J237:N237" si="130">J235*J238</f>
        <v>1330.364</v>
      </c>
      <c r="K237" s="69">
        <f t="shared" si="130"/>
        <v>2369.7108749999998</v>
      </c>
      <c r="L237" s="69">
        <f t="shared" si="130"/>
        <v>3492.2054999999996</v>
      </c>
      <c r="M237" s="69">
        <f t="shared" si="130"/>
        <v>4539.8671499999991</v>
      </c>
      <c r="N237" s="69">
        <f t="shared" si="130"/>
        <v>5447.8405799999991</v>
      </c>
      <c r="O237" s="69"/>
      <c r="P237" s="69"/>
      <c r="Q237" s="69"/>
      <c r="R237" s="69"/>
      <c r="S237" s="69"/>
      <c r="T237" s="97"/>
      <c r="U237" s="68"/>
      <c r="V237" s="68"/>
      <c r="W237" s="69"/>
      <c r="X237" s="69"/>
      <c r="Y237" s="69"/>
      <c r="Z237" s="69"/>
    </row>
    <row r="238" spans="2:26" s="61" customFormat="1" ht="12" customHeight="1">
      <c r="D238" s="61" t="s">
        <v>272</v>
      </c>
      <c r="E238" s="177"/>
      <c r="F238" s="187"/>
      <c r="G238" s="86">
        <f>G237/G235</f>
        <v>5.7470288624787778E-2</v>
      </c>
      <c r="H238" s="86">
        <f>H237/H235</f>
        <v>5.6892612338156894E-2</v>
      </c>
      <c r="I238" s="191">
        <v>0.11813187969608319</v>
      </c>
      <c r="J238" s="191">
        <v>0.08</v>
      </c>
      <c r="K238" s="191">
        <v>9.5000000000000001E-2</v>
      </c>
      <c r="L238" s="191">
        <v>0.1</v>
      </c>
      <c r="M238" s="191">
        <v>0.1</v>
      </c>
      <c r="N238" s="191">
        <v>0.1</v>
      </c>
      <c r="O238" s="191"/>
      <c r="P238" s="191"/>
      <c r="Q238" s="191"/>
      <c r="R238" s="191"/>
      <c r="S238" s="191"/>
      <c r="T238" s="97"/>
      <c r="U238" s="86"/>
      <c r="V238" s="86"/>
      <c r="W238" s="191"/>
      <c r="X238" s="191"/>
      <c r="Y238" s="191"/>
      <c r="Z238" s="191"/>
    </row>
    <row r="239" spans="2:26" s="61" customFormat="1" ht="12" customHeight="1">
      <c r="D239" s="37" t="s">
        <v>28</v>
      </c>
      <c r="E239" s="177"/>
      <c r="F239" s="187"/>
      <c r="G239" s="187"/>
      <c r="H239" s="86">
        <f>H237/G237-1</f>
        <v>5.6203840472673559</v>
      </c>
      <c r="I239" s="86">
        <f t="shared" ref="I239:N239" si="131">I237/H237-1</f>
        <v>2.1307452030343597</v>
      </c>
      <c r="J239" s="86">
        <f t="shared" si="131"/>
        <v>-5.1907069555302221E-2</v>
      </c>
      <c r="K239" s="86">
        <f t="shared" si="131"/>
        <v>0.78124999999999978</v>
      </c>
      <c r="L239" s="86">
        <f t="shared" si="131"/>
        <v>0.47368421052631571</v>
      </c>
      <c r="M239" s="86">
        <f t="shared" si="131"/>
        <v>0.29999999999999982</v>
      </c>
      <c r="N239" s="86">
        <f t="shared" si="131"/>
        <v>0.19999999999999996</v>
      </c>
      <c r="O239" s="86"/>
      <c r="P239" s="86"/>
      <c r="Q239" s="86"/>
      <c r="R239" s="86"/>
      <c r="S239" s="86"/>
      <c r="T239" s="97"/>
      <c r="U239" s="86"/>
      <c r="V239" s="86"/>
      <c r="W239" s="86"/>
      <c r="X239" s="86"/>
      <c r="Y239" s="86"/>
      <c r="Z239" s="86"/>
    </row>
    <row r="240" spans="2:26" s="61" customFormat="1" ht="12" customHeight="1">
      <c r="E240" s="177"/>
      <c r="F240" s="187"/>
      <c r="G240" s="187"/>
      <c r="H240" s="187"/>
      <c r="I240" s="191"/>
      <c r="J240" s="191"/>
      <c r="K240" s="191"/>
      <c r="L240" s="191"/>
      <c r="M240" s="191"/>
      <c r="N240" s="191"/>
      <c r="O240" s="191"/>
      <c r="P240" s="191"/>
      <c r="Q240" s="191"/>
      <c r="R240" s="191"/>
      <c r="S240" s="191"/>
      <c r="T240" s="97"/>
      <c r="U240" s="187"/>
      <c r="V240" s="187"/>
      <c r="W240" s="191"/>
      <c r="X240" s="191"/>
      <c r="Y240" s="191"/>
      <c r="Z240" s="191"/>
    </row>
    <row r="241" spans="2:26" s="61" customFormat="1" ht="12" customHeight="1">
      <c r="C241" s="61" t="s">
        <v>273</v>
      </c>
      <c r="E241" s="177"/>
      <c r="F241" s="187"/>
      <c r="G241" s="69">
        <f>G231*1000/G237</f>
        <v>1.4032076337255717</v>
      </c>
      <c r="H241" s="69">
        <f>H231*1000/H237</f>
        <v>2.7392940692018746</v>
      </c>
      <c r="I241" s="69">
        <f>H241*(1+I242)</f>
        <v>4.7781232183580338</v>
      </c>
      <c r="J241" s="69">
        <f t="shared" ref="J241:N241" si="132">I241*(1+J242)</f>
        <v>5.4948417011117385</v>
      </c>
      <c r="K241" s="69">
        <f t="shared" si="132"/>
        <v>8.2422625516676078</v>
      </c>
      <c r="L241" s="69">
        <f t="shared" si="132"/>
        <v>9.4786019344177479</v>
      </c>
      <c r="M241" s="69">
        <f t="shared" si="132"/>
        <v>9.9525320311386363</v>
      </c>
      <c r="N241" s="69">
        <f t="shared" si="132"/>
        <v>10.450158632695569</v>
      </c>
      <c r="O241" s="69"/>
      <c r="P241" s="69"/>
      <c r="Q241" s="69"/>
      <c r="R241" s="69"/>
      <c r="S241" s="69"/>
      <c r="T241" s="97"/>
      <c r="U241" s="69"/>
      <c r="V241" s="69"/>
      <c r="W241" s="69"/>
      <c r="X241" s="69"/>
      <c r="Y241" s="69"/>
      <c r="Z241" s="69"/>
    </row>
    <row r="242" spans="2:26" s="61" customFormat="1" ht="12" customHeight="1">
      <c r="D242" s="37" t="s">
        <v>28</v>
      </c>
      <c r="E242" s="177"/>
      <c r="F242" s="187"/>
      <c r="G242" s="69"/>
      <c r="H242" s="86">
        <f>H241/G241-1</f>
        <v>0.95216588291280924</v>
      </c>
      <c r="I242" s="191">
        <v>0.74428998773037769</v>
      </c>
      <c r="J242" s="191">
        <v>0.15</v>
      </c>
      <c r="K242" s="191">
        <v>0.5</v>
      </c>
      <c r="L242" s="191">
        <v>0.15</v>
      </c>
      <c r="M242" s="191">
        <v>0.05</v>
      </c>
      <c r="N242" s="191">
        <v>0.05</v>
      </c>
      <c r="O242" s="191"/>
      <c r="P242" s="191"/>
      <c r="Q242" s="191"/>
      <c r="R242" s="191"/>
      <c r="S242" s="191"/>
      <c r="T242" s="97"/>
      <c r="U242" s="86"/>
      <c r="V242" s="86"/>
      <c r="W242" s="191"/>
      <c r="X242" s="191"/>
      <c r="Y242" s="191"/>
      <c r="Z242" s="191"/>
    </row>
    <row r="243" spans="2:26" s="61" customFormat="1" ht="12" customHeight="1">
      <c r="C243" s="61" t="s">
        <v>274</v>
      </c>
      <c r="E243" s="177"/>
      <c r="F243" s="187"/>
      <c r="G243" s="69"/>
      <c r="H243" s="69"/>
      <c r="I243" s="70">
        <v>1.7931934417948773E-2</v>
      </c>
      <c r="J243" s="70">
        <v>0.3</v>
      </c>
      <c r="K243" s="69">
        <f t="shared" ref="K243:N243" si="133">J243*(1+K244)</f>
        <v>0.54</v>
      </c>
      <c r="L243" s="69">
        <f t="shared" si="133"/>
        <v>0.621</v>
      </c>
      <c r="M243" s="69">
        <f t="shared" si="133"/>
        <v>0.65205000000000002</v>
      </c>
      <c r="N243" s="69">
        <f t="shared" si="133"/>
        <v>0.6846525</v>
      </c>
      <c r="O243" s="69"/>
      <c r="P243" s="69"/>
      <c r="Q243" s="69"/>
      <c r="R243" s="69"/>
      <c r="S243" s="69"/>
      <c r="T243" s="97"/>
      <c r="U243" s="69"/>
      <c r="V243" s="69"/>
      <c r="W243" s="70"/>
      <c r="X243" s="70"/>
      <c r="Y243" s="70"/>
      <c r="Z243" s="70"/>
    </row>
    <row r="244" spans="2:26" s="61" customFormat="1" ht="12" customHeight="1">
      <c r="D244" s="37" t="s">
        <v>28</v>
      </c>
      <c r="E244" s="177"/>
      <c r="F244" s="187"/>
      <c r="G244" s="187"/>
      <c r="H244" s="86"/>
      <c r="I244" s="191"/>
      <c r="J244" s="86">
        <f>J243/I243-1</f>
        <v>15.729929577464787</v>
      </c>
      <c r="K244" s="191">
        <v>0.8</v>
      </c>
      <c r="L244" s="191">
        <v>0.15</v>
      </c>
      <c r="M244" s="191">
        <v>0.05</v>
      </c>
      <c r="N244" s="191">
        <v>0.05</v>
      </c>
      <c r="O244" s="191"/>
      <c r="P244" s="191"/>
      <c r="Q244" s="191"/>
      <c r="R244" s="191"/>
      <c r="S244" s="191"/>
      <c r="T244" s="97"/>
      <c r="U244" s="86"/>
      <c r="V244" s="86"/>
      <c r="W244" s="191"/>
      <c r="X244" s="191"/>
      <c r="Y244" s="191"/>
      <c r="Z244" s="191"/>
    </row>
    <row r="245" spans="2:26" s="61" customFormat="1" ht="12" customHeight="1">
      <c r="E245" s="177"/>
      <c r="F245" s="187"/>
      <c r="G245" s="187"/>
      <c r="H245" s="187"/>
      <c r="I245" s="191"/>
      <c r="J245" s="191"/>
      <c r="K245" s="191"/>
      <c r="L245" s="191"/>
      <c r="M245" s="191"/>
      <c r="N245" s="191"/>
      <c r="O245" s="191"/>
      <c r="P245" s="191"/>
      <c r="Q245" s="191"/>
      <c r="R245" s="191"/>
      <c r="S245" s="191"/>
      <c r="T245" s="97"/>
      <c r="U245" s="187"/>
      <c r="V245" s="187"/>
      <c r="W245" s="191"/>
      <c r="X245" s="191"/>
      <c r="Y245" s="191"/>
      <c r="Z245" s="191"/>
    </row>
    <row r="246" spans="2:26" ht="12" customHeight="1">
      <c r="E246" s="177"/>
      <c r="F246" s="68"/>
      <c r="G246" s="68"/>
      <c r="H246" s="68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60"/>
      <c r="U246" s="68"/>
      <c r="V246" s="68"/>
      <c r="W246" s="42"/>
      <c r="X246" s="42"/>
      <c r="Y246" s="42"/>
      <c r="Z246" s="42"/>
    </row>
    <row r="247" spans="2:26" s="41" customFormat="1" ht="12" customHeight="1">
      <c r="B247" s="194" t="s">
        <v>279</v>
      </c>
      <c r="C247" s="194"/>
      <c r="D247" s="194"/>
      <c r="E247" s="194"/>
      <c r="F247" s="195">
        <f t="shared" ref="F247:S247" si="134">SUM(F163,F178,F192,F150)</f>
        <v>0</v>
      </c>
      <c r="G247" s="195">
        <f t="shared" si="134"/>
        <v>0.75800000000000001</v>
      </c>
      <c r="H247" s="195">
        <f t="shared" si="134"/>
        <v>21.805000000000003</v>
      </c>
      <c r="I247" s="195">
        <f t="shared" si="134"/>
        <v>53.074999999999989</v>
      </c>
      <c r="J247" s="195">
        <f t="shared" si="134"/>
        <v>149.48319119284994</v>
      </c>
      <c r="K247" s="195">
        <f t="shared" si="134"/>
        <v>558.31499810085779</v>
      </c>
      <c r="L247" s="195">
        <f t="shared" si="134"/>
        <v>1622.0511264821039</v>
      </c>
      <c r="M247" s="195">
        <f t="shared" si="134"/>
        <v>4078.3819546230352</v>
      </c>
      <c r="N247" s="195">
        <f t="shared" si="134"/>
        <v>7657.7032752370524</v>
      </c>
      <c r="O247" s="195">
        <f t="shared" si="134"/>
        <v>10966.973035042316</v>
      </c>
      <c r="P247" s="195">
        <f t="shared" si="134"/>
        <v>14806.276384598807</v>
      </c>
      <c r="Q247" s="195">
        <f t="shared" si="134"/>
        <v>19063.112399803329</v>
      </c>
      <c r="R247" s="195">
        <f t="shared" si="134"/>
        <v>23372.501922202588</v>
      </c>
      <c r="S247" s="195">
        <f t="shared" si="134"/>
        <v>27627.28117575105</v>
      </c>
      <c r="T247" s="66"/>
      <c r="U247" s="195"/>
      <c r="V247" s="195"/>
      <c r="W247" s="195"/>
      <c r="X247" s="195"/>
      <c r="Y247" s="195"/>
      <c r="Z247" s="195"/>
    </row>
    <row r="248" spans="2:26" s="41" customFormat="1" ht="12" customHeight="1">
      <c r="C248" s="177" t="s">
        <v>28</v>
      </c>
      <c r="F248" s="65"/>
      <c r="G248" s="65"/>
      <c r="H248" s="62">
        <f>H247/G247-1</f>
        <v>27.766490765171508</v>
      </c>
      <c r="I248" s="62">
        <f t="shared" ref="I248:S248" si="135">I247/H247-1</f>
        <v>1.4340747534969034</v>
      </c>
      <c r="J248" s="62">
        <f t="shared" si="135"/>
        <v>1.8164520243589255</v>
      </c>
      <c r="K248" s="62">
        <f t="shared" si="135"/>
        <v>2.7349684178241107</v>
      </c>
      <c r="L248" s="62">
        <f t="shared" si="135"/>
        <v>1.9052616032161214</v>
      </c>
      <c r="M248" s="62">
        <f t="shared" si="135"/>
        <v>1.5143362549047445</v>
      </c>
      <c r="N248" s="62">
        <f t="shared" si="135"/>
        <v>0.87763268875704248</v>
      </c>
      <c r="O248" s="62">
        <f t="shared" si="135"/>
        <v>0.43214912368131975</v>
      </c>
      <c r="P248" s="62">
        <f t="shared" si="135"/>
        <v>0.3500786714154327</v>
      </c>
      <c r="Q248" s="62">
        <f t="shared" si="135"/>
        <v>0.28750213116596957</v>
      </c>
      <c r="R248" s="62">
        <f t="shared" si="135"/>
        <v>0.22605907325205288</v>
      </c>
      <c r="S248" s="62">
        <f t="shared" si="135"/>
        <v>0.1820420966360754</v>
      </c>
      <c r="T248" s="39"/>
      <c r="U248" s="62"/>
      <c r="V248" s="62"/>
      <c r="W248" s="62"/>
      <c r="X248" s="62"/>
      <c r="Y248" s="62"/>
      <c r="Z248" s="62"/>
    </row>
    <row r="249" spans="2:26" s="41" customFormat="1" ht="12" customHeight="1">
      <c r="C249" s="61" t="s">
        <v>280</v>
      </c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6"/>
      <c r="U249" s="65"/>
      <c r="V249" s="65"/>
      <c r="W249" s="65"/>
      <c r="X249" s="65"/>
      <c r="Y249" s="65"/>
      <c r="Z249" s="65"/>
    </row>
    <row r="250" spans="2:26" ht="12" customHeight="1">
      <c r="F250" s="68"/>
      <c r="G250" s="68"/>
      <c r="H250" s="68"/>
      <c r="I250" s="42"/>
      <c r="J250" s="42"/>
      <c r="K250" s="62"/>
      <c r="L250" s="42"/>
      <c r="M250" s="42"/>
      <c r="N250" s="42"/>
      <c r="O250" s="42"/>
      <c r="P250" s="42"/>
      <c r="Q250" s="42"/>
      <c r="R250" s="42"/>
      <c r="S250" s="42"/>
      <c r="T250" s="60"/>
      <c r="U250" s="68"/>
      <c r="V250" s="68"/>
      <c r="W250" s="42"/>
      <c r="X250" s="42"/>
      <c r="Y250" s="42"/>
      <c r="Z250" s="42"/>
    </row>
    <row r="251" spans="2:26" s="41" customFormat="1" ht="12" customHeight="1">
      <c r="B251" s="73" t="s">
        <v>281</v>
      </c>
      <c r="C251" s="73"/>
      <c r="D251" s="73"/>
      <c r="E251" s="73"/>
      <c r="F251" s="75">
        <f>F12*1000</f>
        <v>0</v>
      </c>
      <c r="G251" s="196">
        <f>G12</f>
        <v>2.702</v>
      </c>
      <c r="H251" s="196">
        <f>H12</f>
        <v>8.718</v>
      </c>
      <c r="I251" s="196">
        <f>I12</f>
        <v>25.963000000000001</v>
      </c>
      <c r="J251" s="197">
        <f>J267+J274</f>
        <v>150.54500000000002</v>
      </c>
      <c r="K251" s="198">
        <f>K267+K274</f>
        <v>321.755</v>
      </c>
      <c r="L251" s="198">
        <f t="shared" ref="L251:N251" si="136">L267+L274</f>
        <v>847.57999999999993</v>
      </c>
      <c r="M251" s="198">
        <f t="shared" si="136"/>
        <v>1830</v>
      </c>
      <c r="N251" s="198">
        <f t="shared" si="136"/>
        <v>3896.3420000000001</v>
      </c>
      <c r="O251" s="198">
        <f t="shared" ref="O251:S251" si="137">O254*O258/1000</f>
        <v>5786.0678700000008</v>
      </c>
      <c r="P251" s="198">
        <f t="shared" si="137"/>
        <v>8123.6392894800028</v>
      </c>
      <c r="Q251" s="198">
        <f t="shared" si="137"/>
        <v>10763.822058561005</v>
      </c>
      <c r="R251" s="198">
        <f t="shared" si="137"/>
        <v>13433.249929084133</v>
      </c>
      <c r="S251" s="198">
        <f t="shared" si="137"/>
        <v>15654.453924758112</v>
      </c>
      <c r="T251" s="66"/>
      <c r="U251" s="196"/>
      <c r="V251" s="196"/>
      <c r="W251" s="197"/>
      <c r="X251" s="197"/>
      <c r="Y251" s="197"/>
      <c r="Z251" s="197"/>
    </row>
    <row r="252" spans="2:26" ht="12" customHeight="1">
      <c r="C252" s="61" t="s">
        <v>28</v>
      </c>
      <c r="H252" s="62">
        <f>H251/G251-1</f>
        <v>2.2264988897113249</v>
      </c>
      <c r="I252" s="62">
        <f t="shared" ref="I252:S252" si="138">I251/H251-1</f>
        <v>1.9780913053452629</v>
      </c>
      <c r="J252" s="62">
        <f t="shared" si="138"/>
        <v>4.798443939452298</v>
      </c>
      <c r="K252" s="62">
        <f t="shared" si="138"/>
        <v>1.1372679265335943</v>
      </c>
      <c r="L252" s="62">
        <f t="shared" si="138"/>
        <v>1.6342403381454833</v>
      </c>
      <c r="M252" s="62">
        <f t="shared" si="138"/>
        <v>1.1590882276599261</v>
      </c>
      <c r="N252" s="62">
        <f t="shared" si="138"/>
        <v>1.1291486338797814</v>
      </c>
      <c r="O252" s="62">
        <f t="shared" si="138"/>
        <v>0.4850000000000001</v>
      </c>
      <c r="P252" s="62">
        <f t="shared" si="138"/>
        <v>0.40400000000000036</v>
      </c>
      <c r="Q252" s="62">
        <f t="shared" si="138"/>
        <v>0.32500000000000018</v>
      </c>
      <c r="R252" s="62">
        <f t="shared" si="138"/>
        <v>0.248</v>
      </c>
      <c r="S252" s="62">
        <f t="shared" si="138"/>
        <v>0.16535120000000014</v>
      </c>
      <c r="U252" s="62"/>
      <c r="V252" s="62"/>
      <c r="W252" s="62"/>
      <c r="X252" s="62"/>
      <c r="Y252" s="62"/>
      <c r="Z252" s="62"/>
    </row>
    <row r="253" spans="2:26" ht="12" customHeight="1">
      <c r="C253" s="61"/>
    </row>
    <row r="254" spans="2:26" s="41" customFormat="1" ht="12" customHeight="1">
      <c r="C254" s="162" t="s">
        <v>251</v>
      </c>
      <c r="F254" s="71">
        <f>F109</f>
        <v>0</v>
      </c>
      <c r="G254" s="150">
        <f>G109</f>
        <v>0.1</v>
      </c>
      <c r="H254" s="150">
        <f>H109</f>
        <v>0.7</v>
      </c>
      <c r="I254" s="80">
        <f>H254*(1+I255)</f>
        <v>3.2986666666666666</v>
      </c>
      <c r="J254" s="80">
        <f t="shared" ref="J254:S254" si="139">I254*(1+J255)</f>
        <v>6.148200000000001</v>
      </c>
      <c r="K254" s="65">
        <f t="shared" si="139"/>
        <v>12.911220000000002</v>
      </c>
      <c r="L254" s="65">
        <f t="shared" si="139"/>
        <v>32.278050000000007</v>
      </c>
      <c r="M254" s="65">
        <f t="shared" si="139"/>
        <v>56.486587500000013</v>
      </c>
      <c r="N254" s="65">
        <f t="shared" si="139"/>
        <v>96.027198750000025</v>
      </c>
      <c r="O254" s="65">
        <f t="shared" si="139"/>
        <v>129.63671831250005</v>
      </c>
      <c r="P254" s="65">
        <f t="shared" si="139"/>
        <v>168.52773380625007</v>
      </c>
      <c r="Q254" s="65">
        <f t="shared" si="139"/>
        <v>210.6596672578126</v>
      </c>
      <c r="R254" s="65">
        <f t="shared" si="139"/>
        <v>252.7916007093751</v>
      </c>
      <c r="S254" s="65">
        <f t="shared" si="139"/>
        <v>283.26057234287612</v>
      </c>
      <c r="T254" s="152"/>
      <c r="U254" s="150"/>
      <c r="V254" s="150"/>
      <c r="W254" s="80"/>
      <c r="X254" s="80"/>
      <c r="Y254" s="80"/>
      <c r="Z254" s="80"/>
    </row>
    <row r="255" spans="2:26" ht="12" customHeight="1">
      <c r="C255" s="61"/>
      <c r="D255" s="177" t="s">
        <v>28</v>
      </c>
      <c r="H255" s="62">
        <f>H254/G254-1</f>
        <v>5.9999999999999991</v>
      </c>
      <c r="I255" s="157">
        <v>3.7123809523809523</v>
      </c>
      <c r="J255" s="157">
        <v>0.86384397736459206</v>
      </c>
      <c r="K255" s="157">
        <v>1.1000000000000001</v>
      </c>
      <c r="L255" s="157">
        <v>1.5</v>
      </c>
      <c r="M255" s="157">
        <v>0.75</v>
      </c>
      <c r="N255" s="157">
        <v>0.7</v>
      </c>
      <c r="O255" s="157">
        <v>0.35</v>
      </c>
      <c r="P255" s="157">
        <v>0.3</v>
      </c>
      <c r="Q255" s="157">
        <v>0.25</v>
      </c>
      <c r="R255" s="157">
        <v>0.2</v>
      </c>
      <c r="S255" s="157">
        <v>0.12053</v>
      </c>
      <c r="U255" s="62"/>
      <c r="V255" s="62"/>
      <c r="W255" s="157"/>
      <c r="X255" s="157"/>
      <c r="Y255" s="157"/>
      <c r="Z255" s="157"/>
    </row>
    <row r="256" spans="2:26" ht="12" customHeight="1">
      <c r="C256" s="61"/>
      <c r="D256" s="61" t="s">
        <v>280</v>
      </c>
    </row>
    <row r="257" spans="2:26" ht="12" customHeight="1">
      <c r="C257" s="61"/>
      <c r="D257" s="61"/>
    </row>
    <row r="258" spans="2:26" s="41" customFormat="1" ht="12" customHeight="1">
      <c r="C258" s="162" t="s">
        <v>260</v>
      </c>
      <c r="F258" s="150"/>
      <c r="G258" s="65">
        <f>G251/G254*1000</f>
        <v>27020</v>
      </c>
      <c r="H258" s="65">
        <f>H251/H254*1000</f>
        <v>12454.285714285716</v>
      </c>
      <c r="I258" s="65">
        <f>I251/I254*1000</f>
        <v>7870.755860953921</v>
      </c>
      <c r="J258" s="65">
        <f>J251/J254*1000</f>
        <v>24486.028431085517</v>
      </c>
      <c r="K258" s="65">
        <f>K251/K254*1000</f>
        <v>24920.572959023233</v>
      </c>
      <c r="L258" s="65">
        <f t="shared" ref="L258:N258" si="140">L251/L254*1000</f>
        <v>26258.711415342616</v>
      </c>
      <c r="M258" s="65">
        <f t="shared" si="140"/>
        <v>32397.071251648889</v>
      </c>
      <c r="N258" s="65">
        <f t="shared" si="140"/>
        <v>40575.399998325986</v>
      </c>
      <c r="O258" s="65">
        <f t="shared" ref="O258:S258" si="141">N258*(1+O259)</f>
        <v>44632.939998158588</v>
      </c>
      <c r="P258" s="65">
        <f t="shared" si="141"/>
        <v>48203.575198011276</v>
      </c>
      <c r="Q258" s="65">
        <f t="shared" si="141"/>
        <v>51095.789709891957</v>
      </c>
      <c r="R258" s="65">
        <f t="shared" si="141"/>
        <v>53139.621298287639</v>
      </c>
      <c r="S258" s="65">
        <f t="shared" si="141"/>
        <v>55265.206150219143</v>
      </c>
      <c r="T258" s="152"/>
      <c r="U258" s="65"/>
      <c r="V258" s="65"/>
      <c r="W258" s="65"/>
      <c r="X258" s="65"/>
      <c r="Y258" s="65"/>
      <c r="Z258" s="65"/>
    </row>
    <row r="259" spans="2:26" ht="12" customHeight="1">
      <c r="D259" s="177" t="s">
        <v>28</v>
      </c>
      <c r="H259" s="62">
        <f>H258/G258-1</f>
        <v>-0.53907158718409631</v>
      </c>
      <c r="I259" s="62">
        <f>I258/H258-1</f>
        <v>-0.3680283204097563</v>
      </c>
      <c r="J259" s="62">
        <f t="shared" ref="J259:N259" si="142">J258/I258-1</f>
        <v>2.1110135879780492</v>
      </c>
      <c r="K259" s="62">
        <f t="shared" si="142"/>
        <v>1.7746631682664216E-2</v>
      </c>
      <c r="L259" s="62">
        <f t="shared" si="142"/>
        <v>5.3696135258193056E-2</v>
      </c>
      <c r="M259" s="62">
        <f t="shared" si="142"/>
        <v>0.23376470151995776</v>
      </c>
      <c r="N259" s="62">
        <f t="shared" si="142"/>
        <v>0.25244037287045962</v>
      </c>
      <c r="O259" s="157">
        <v>0.1</v>
      </c>
      <c r="P259" s="157">
        <f>O259-2%</f>
        <v>0.08</v>
      </c>
      <c r="Q259" s="157">
        <f t="shared" ref="Q259:R259" si="143">P259-2%</f>
        <v>0.06</v>
      </c>
      <c r="R259" s="157">
        <f t="shared" si="143"/>
        <v>3.9999999999999994E-2</v>
      </c>
      <c r="S259" s="157">
        <v>0.04</v>
      </c>
      <c r="U259" s="62"/>
      <c r="V259" s="62"/>
      <c r="W259" s="157"/>
      <c r="X259" s="157"/>
      <c r="Y259" s="157"/>
      <c r="Z259" s="157"/>
    </row>
    <row r="262" spans="2:26" ht="12" customHeight="1">
      <c r="B262" s="199"/>
      <c r="C262" s="193" t="s">
        <v>282</v>
      </c>
      <c r="D262" s="193"/>
      <c r="E262" s="193"/>
      <c r="F262" s="193"/>
      <c r="G262" s="193"/>
      <c r="H262" s="193"/>
      <c r="I262" s="193"/>
      <c r="J262" s="200">
        <f>J263+J270</f>
        <v>11.5</v>
      </c>
      <c r="K262" s="200">
        <f t="shared" ref="K262:N262" si="144">K263+K270</f>
        <v>20.05</v>
      </c>
      <c r="L262" s="200">
        <f t="shared" si="144"/>
        <v>45</v>
      </c>
      <c r="M262" s="200">
        <f t="shared" si="144"/>
        <v>70</v>
      </c>
      <c r="N262" s="200">
        <f t="shared" si="144"/>
        <v>108</v>
      </c>
      <c r="O262" s="193"/>
      <c r="P262" s="193"/>
      <c r="Q262" s="193"/>
      <c r="R262" s="193"/>
      <c r="S262" s="193"/>
      <c r="T262" s="41"/>
      <c r="U262" s="193"/>
      <c r="V262" s="193"/>
      <c r="W262" s="193"/>
      <c r="X262" s="193"/>
      <c r="Y262" s="193"/>
      <c r="Z262" s="193"/>
    </row>
    <row r="263" spans="2:26" ht="12" customHeight="1">
      <c r="D263" s="61" t="s">
        <v>251</v>
      </c>
      <c r="I263" s="201">
        <v>0.5</v>
      </c>
      <c r="J263" s="202">
        <v>6.5</v>
      </c>
      <c r="K263" s="202">
        <v>11.05</v>
      </c>
      <c r="L263" s="202">
        <v>25</v>
      </c>
      <c r="M263" s="202">
        <v>40</v>
      </c>
      <c r="N263" s="202">
        <v>65</v>
      </c>
      <c r="O263" s="175"/>
      <c r="P263" s="175"/>
      <c r="Q263" s="175"/>
      <c r="R263" s="175"/>
      <c r="S263" s="175"/>
      <c r="W263" s="201"/>
      <c r="X263" s="201"/>
      <c r="Y263" s="201"/>
      <c r="Z263" s="201"/>
    </row>
    <row r="264" spans="2:26" ht="12" customHeight="1">
      <c r="E264" s="177" t="s">
        <v>28</v>
      </c>
      <c r="J264" s="62">
        <f>J263/I263-1</f>
        <v>12</v>
      </c>
      <c r="K264" s="62">
        <f>K263/J263-1</f>
        <v>0.70000000000000018</v>
      </c>
      <c r="L264" s="62">
        <f t="shared" ref="L264:N264" si="145">L263/K263-1</f>
        <v>1.2624434389140271</v>
      </c>
      <c r="M264" s="62">
        <f t="shared" si="145"/>
        <v>0.60000000000000009</v>
      </c>
      <c r="N264" s="62">
        <f t="shared" si="145"/>
        <v>0.625</v>
      </c>
      <c r="O264" s="87"/>
      <c r="P264" s="87"/>
      <c r="Q264" s="87"/>
      <c r="R264" s="87"/>
      <c r="S264" s="87"/>
      <c r="X264" s="62"/>
      <c r="Y264" s="62"/>
      <c r="Z264" s="62"/>
    </row>
    <row r="265" spans="2:26" ht="12" customHeight="1">
      <c r="D265" s="61" t="s">
        <v>260</v>
      </c>
      <c r="I265" s="70">
        <v>12000</v>
      </c>
      <c r="J265" s="179">
        <v>17000</v>
      </c>
      <c r="K265" s="179">
        <v>20000</v>
      </c>
      <c r="L265" s="179">
        <v>23000</v>
      </c>
      <c r="M265" s="179">
        <v>30000</v>
      </c>
      <c r="N265" s="179">
        <v>36000</v>
      </c>
      <c r="O265" s="42"/>
      <c r="P265" s="42"/>
      <c r="Q265" s="42"/>
      <c r="R265" s="42"/>
      <c r="S265" s="42"/>
      <c r="W265" s="70"/>
      <c r="X265" s="70"/>
      <c r="Y265" s="70"/>
      <c r="Z265" s="70"/>
    </row>
    <row r="266" spans="2:26" ht="12" customHeight="1">
      <c r="E266" s="177" t="s">
        <v>28</v>
      </c>
      <c r="J266" s="62">
        <f>J265/I265-1</f>
        <v>0.41666666666666674</v>
      </c>
      <c r="K266" s="62">
        <f>K265/J265-1</f>
        <v>0.17647058823529416</v>
      </c>
      <c r="L266" s="62">
        <f t="shared" ref="L266:N266" si="146">L265/K265-1</f>
        <v>0.14999999999999991</v>
      </c>
      <c r="M266" s="62">
        <f t="shared" si="146"/>
        <v>0.30434782608695654</v>
      </c>
      <c r="N266" s="62">
        <f t="shared" si="146"/>
        <v>0.19999999999999996</v>
      </c>
      <c r="O266" s="87"/>
      <c r="P266" s="87"/>
      <c r="Q266" s="87"/>
      <c r="R266" s="87"/>
      <c r="S266" s="87"/>
    </row>
    <row r="267" spans="2:26" ht="12" customHeight="1">
      <c r="C267" s="41" t="s">
        <v>283</v>
      </c>
      <c r="E267" s="177"/>
      <c r="F267" s="146">
        <v>0</v>
      </c>
      <c r="G267" s="146">
        <v>2.27</v>
      </c>
      <c r="H267" s="146">
        <v>4.9667612708968898</v>
      </c>
      <c r="I267" s="65">
        <f>I263*I265/1000</f>
        <v>6</v>
      </c>
      <c r="J267" s="65">
        <f t="shared" ref="J267:N267" si="147">J263*J265/1000</f>
        <v>110.5</v>
      </c>
      <c r="K267" s="65">
        <f t="shared" si="147"/>
        <v>221</v>
      </c>
      <c r="L267" s="65">
        <f t="shared" si="147"/>
        <v>575</v>
      </c>
      <c r="M267" s="65">
        <f t="shared" si="147"/>
        <v>1200</v>
      </c>
      <c r="N267" s="65">
        <f t="shared" si="147"/>
        <v>2340</v>
      </c>
      <c r="O267" s="65"/>
      <c r="P267" s="65"/>
      <c r="Q267" s="65"/>
      <c r="R267" s="65"/>
      <c r="S267" s="65"/>
      <c r="T267" s="152"/>
      <c r="U267" s="146"/>
      <c r="V267" s="146"/>
      <c r="W267" s="65"/>
      <c r="X267" s="65"/>
      <c r="Y267" s="65"/>
      <c r="Z267" s="65"/>
    </row>
    <row r="268" spans="2:26" ht="12" customHeight="1">
      <c r="D268" s="177" t="s">
        <v>28</v>
      </c>
      <c r="H268" s="62">
        <f>H267/G267-1</f>
        <v>1.1880005598664711</v>
      </c>
      <c r="I268" s="62">
        <f t="shared" ref="I268:N268" si="148">I267/H267-1</f>
        <v>0.20803068091020394</v>
      </c>
      <c r="J268" s="62">
        <f t="shared" si="148"/>
        <v>17.416666666666668</v>
      </c>
      <c r="K268" s="62">
        <f t="shared" si="148"/>
        <v>1</v>
      </c>
      <c r="L268" s="62">
        <f t="shared" si="148"/>
        <v>1.6018099547511313</v>
      </c>
      <c r="M268" s="62">
        <f t="shared" si="148"/>
        <v>1.0869565217391304</v>
      </c>
      <c r="N268" s="62">
        <f t="shared" si="148"/>
        <v>0.95</v>
      </c>
      <c r="O268" s="62"/>
      <c r="P268" s="62"/>
      <c r="Q268" s="62"/>
      <c r="R268" s="62"/>
      <c r="S268" s="62"/>
      <c r="U268" s="62"/>
      <c r="V268" s="62"/>
      <c r="W268" s="62"/>
      <c r="X268" s="62"/>
      <c r="Y268" s="62"/>
      <c r="Z268" s="62"/>
    </row>
    <row r="269" spans="2:26" ht="12" customHeight="1">
      <c r="B269" s="199"/>
      <c r="C269" s="193" t="s">
        <v>284</v>
      </c>
      <c r="D269" s="193"/>
      <c r="E269" s="193"/>
      <c r="F269" s="193"/>
      <c r="G269" s="193"/>
      <c r="H269" s="193"/>
      <c r="I269" s="193"/>
      <c r="J269" s="193"/>
      <c r="K269" s="193"/>
      <c r="L269" s="193"/>
      <c r="M269" s="193"/>
      <c r="N269" s="193"/>
      <c r="O269" s="193"/>
      <c r="P269" s="193"/>
      <c r="Q269" s="193"/>
      <c r="R269" s="193"/>
      <c r="S269" s="193"/>
      <c r="T269" s="41"/>
      <c r="U269" s="193"/>
      <c r="V269" s="193"/>
      <c r="W269" s="193"/>
      <c r="X269" s="193"/>
      <c r="Y269" s="193"/>
      <c r="Z269" s="193"/>
    </row>
    <row r="270" spans="2:26" ht="12" customHeight="1">
      <c r="D270" s="61" t="s">
        <v>251</v>
      </c>
      <c r="I270" s="203">
        <v>2.65</v>
      </c>
      <c r="J270" s="202">
        <v>5</v>
      </c>
      <c r="K270" s="202">
        <v>9</v>
      </c>
      <c r="L270" s="202">
        <v>20</v>
      </c>
      <c r="M270" s="202">
        <v>30</v>
      </c>
      <c r="N270" s="202">
        <v>43</v>
      </c>
      <c r="O270" s="175"/>
      <c r="P270" s="175"/>
      <c r="Q270" s="175"/>
      <c r="R270" s="175"/>
      <c r="S270" s="175"/>
      <c r="W270" s="201"/>
      <c r="X270" s="203"/>
      <c r="Y270" s="203"/>
      <c r="Z270" s="203"/>
    </row>
    <row r="271" spans="2:26" ht="12" customHeight="1">
      <c r="E271" s="177" t="s">
        <v>28</v>
      </c>
      <c r="J271" s="86">
        <f>J270/I270-1</f>
        <v>0.8867924528301887</v>
      </c>
      <c r="K271" s="86">
        <f t="shared" ref="K271:N271" si="149">K270/J270-1</f>
        <v>0.8</v>
      </c>
      <c r="L271" s="86">
        <f t="shared" si="149"/>
        <v>1.2222222222222223</v>
      </c>
      <c r="M271" s="86">
        <f t="shared" si="149"/>
        <v>0.5</v>
      </c>
      <c r="N271" s="86">
        <f t="shared" si="149"/>
        <v>0.43333333333333335</v>
      </c>
      <c r="O271" s="87"/>
      <c r="P271" s="87"/>
      <c r="Q271" s="87"/>
      <c r="R271" s="87"/>
      <c r="S271" s="87"/>
      <c r="X271" s="62"/>
      <c r="Y271" s="62"/>
      <c r="Z271" s="62"/>
    </row>
    <row r="272" spans="2:26" ht="12" customHeight="1">
      <c r="D272" s="61" t="s">
        <v>260</v>
      </c>
      <c r="I272" s="69">
        <f>I274/I270*1000</f>
        <v>7533.2075471698117</v>
      </c>
      <c r="J272" s="179">
        <v>8009</v>
      </c>
      <c r="K272" s="179">
        <v>11195</v>
      </c>
      <c r="L272" s="179">
        <v>13629</v>
      </c>
      <c r="M272" s="179">
        <v>21000</v>
      </c>
      <c r="N272" s="179">
        <v>36194</v>
      </c>
      <c r="O272" s="42"/>
      <c r="P272" s="42"/>
      <c r="Q272" s="42"/>
      <c r="R272" s="42"/>
      <c r="S272" s="42"/>
      <c r="W272" s="70"/>
      <c r="X272" s="70"/>
      <c r="Y272" s="70"/>
      <c r="Z272" s="70"/>
    </row>
    <row r="273" spans="3:26" ht="12" customHeight="1">
      <c r="E273" s="177" t="s">
        <v>28</v>
      </c>
      <c r="J273" s="86">
        <f>J272/I272-1</f>
        <v>6.3159344787857563E-2</v>
      </c>
      <c r="K273" s="86">
        <f t="shared" ref="K273:N273" si="150">K272/J272-1</f>
        <v>0.39780247221875387</v>
      </c>
      <c r="L273" s="86">
        <f t="shared" si="150"/>
        <v>0.21741849039749894</v>
      </c>
      <c r="M273" s="86">
        <f t="shared" si="150"/>
        <v>0.54083204930662565</v>
      </c>
      <c r="N273" s="86">
        <f t="shared" si="150"/>
        <v>0.72352380952380946</v>
      </c>
      <c r="O273" s="87"/>
      <c r="P273" s="87"/>
      <c r="Q273" s="87"/>
      <c r="R273" s="87"/>
      <c r="S273" s="87"/>
    </row>
    <row r="274" spans="3:26" ht="12" customHeight="1">
      <c r="C274" s="41" t="s">
        <v>285</v>
      </c>
      <c r="F274" s="146">
        <v>0</v>
      </c>
      <c r="G274" s="146">
        <v>0.432</v>
      </c>
      <c r="H274" s="146">
        <v>3.7516107522281201</v>
      </c>
      <c r="I274" s="65">
        <f>I251-I267</f>
        <v>19.963000000000001</v>
      </c>
      <c r="J274" s="65">
        <f>J270*J272/1000</f>
        <v>40.045000000000002</v>
      </c>
      <c r="K274" s="65">
        <f>K270*K272/1000</f>
        <v>100.755</v>
      </c>
      <c r="L274" s="65">
        <f t="shared" ref="L274:N274" si="151">L270*L272/1000</f>
        <v>272.58</v>
      </c>
      <c r="M274" s="65">
        <f t="shared" si="151"/>
        <v>630</v>
      </c>
      <c r="N274" s="65">
        <f t="shared" si="151"/>
        <v>1556.3420000000001</v>
      </c>
      <c r="O274" s="65"/>
      <c r="P274" s="65"/>
      <c r="Q274" s="65"/>
      <c r="R274" s="65"/>
      <c r="S274" s="65"/>
      <c r="T274" s="152"/>
      <c r="U274" s="146"/>
      <c r="V274" s="146"/>
      <c r="W274" s="65"/>
      <c r="X274" s="65"/>
      <c r="Y274" s="65"/>
      <c r="Z274" s="65"/>
    </row>
    <row r="275" spans="3:26" ht="12" customHeight="1">
      <c r="H275" s="62">
        <f>H274/G274-1</f>
        <v>7.6842841486762037</v>
      </c>
      <c r="I275" s="62">
        <f t="shared" ref="I275:N275" si="152">I274/H274-1</f>
        <v>4.3211810388761069</v>
      </c>
      <c r="J275" s="62">
        <f t="shared" si="152"/>
        <v>1.005961027901618</v>
      </c>
      <c r="K275" s="62">
        <f t="shared" si="152"/>
        <v>1.5160444499937569</v>
      </c>
      <c r="L275" s="62">
        <f t="shared" si="152"/>
        <v>1.7053744231055532</v>
      </c>
      <c r="M275" s="62">
        <f t="shared" si="152"/>
        <v>1.3112480739599386</v>
      </c>
      <c r="N275" s="62">
        <f t="shared" si="152"/>
        <v>1.4703841269841273</v>
      </c>
      <c r="O275" s="62"/>
      <c r="P275" s="62"/>
      <c r="Q275" s="62"/>
      <c r="R275" s="62"/>
      <c r="S275" s="62"/>
      <c r="U275" s="62"/>
      <c r="V275" s="62"/>
      <c r="W275" s="62"/>
      <c r="X275" s="62"/>
      <c r="Y275" s="62"/>
      <c r="Z275" s="62"/>
    </row>
    <row r="277" spans="3:26" ht="12" customHeight="1">
      <c r="C277" s="92"/>
      <c r="D277" s="140"/>
      <c r="H277" s="204"/>
      <c r="I277" s="203"/>
      <c r="J277" s="203"/>
      <c r="K277" s="203"/>
      <c r="L277" s="203"/>
      <c r="M277" s="203"/>
      <c r="N277" s="203"/>
      <c r="O277" s="203"/>
      <c r="P277" s="203"/>
      <c r="Q277" s="203"/>
      <c r="R277" s="203"/>
      <c r="S277" s="203"/>
      <c r="U277" s="204"/>
      <c r="V277" s="204"/>
      <c r="W277" s="203"/>
      <c r="X277" s="203"/>
      <c r="Y277" s="203"/>
      <c r="Z277" s="203"/>
    </row>
    <row r="278" spans="3:26" ht="12" customHeight="1">
      <c r="C278" s="140"/>
      <c r="D278" s="205"/>
      <c r="H278" s="204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U278" s="204"/>
      <c r="V278" s="204"/>
      <c r="W278" s="87"/>
      <c r="X278" s="87"/>
      <c r="Y278" s="87"/>
      <c r="Z278" s="87"/>
    </row>
    <row r="279" spans="3:26" ht="12" customHeight="1">
      <c r="C279" s="140"/>
      <c r="D279" s="140"/>
      <c r="H279" s="204"/>
      <c r="I279" s="20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U279" s="204"/>
      <c r="V279" s="204"/>
      <c r="W279" s="201"/>
      <c r="X279" s="201"/>
      <c r="Y279" s="201"/>
      <c r="Z279" s="201"/>
    </row>
    <row r="280" spans="3:26" ht="12" customHeight="1">
      <c r="C280" s="92"/>
      <c r="D280" s="140"/>
      <c r="H280" s="69"/>
      <c r="I280" s="141"/>
      <c r="J280" s="141"/>
      <c r="K280" s="141"/>
      <c r="L280" s="141"/>
      <c r="M280" s="141"/>
      <c r="N280" s="141"/>
      <c r="O280" s="141"/>
      <c r="P280" s="141"/>
      <c r="Q280" s="141"/>
      <c r="R280" s="141"/>
      <c r="S280" s="141"/>
      <c r="U280" s="69"/>
      <c r="V280" s="69"/>
      <c r="W280" s="141"/>
      <c r="X280" s="141"/>
      <c r="Y280" s="141"/>
      <c r="Z280" s="141"/>
    </row>
    <row r="281" spans="3:26" ht="12" customHeight="1">
      <c r="C281" s="140"/>
      <c r="D281" s="205"/>
      <c r="H281" s="201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U281" s="201"/>
      <c r="V281" s="201"/>
      <c r="W281" s="87"/>
      <c r="X281" s="87"/>
      <c r="Y281" s="87"/>
      <c r="Z281" s="87"/>
    </row>
  </sheetData>
  <conditionalFormatting sqref="G30:S39 G47 G49:S49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{DBDDDFD0-6100-491F-AF13-1F1B8FD8B8A0}</x14:id>
        </ext>
      </extLst>
    </cfRule>
  </conditionalFormatting>
  <conditionalFormatting sqref="G42:S42 G45:S45 G48:S48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{9291884C-56CE-4BFE-A74C-977C5B367D6B}</x14:id>
        </ext>
      </extLst>
    </cfRule>
  </conditionalFormatting>
  <conditionalFormatting sqref="U30:Z39 U46:Z49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{69E807A8-891B-481E-8D5A-B1CEF002C8D1}</x14:id>
        </ext>
      </extLst>
    </cfRule>
  </conditionalFormatting>
  <printOptions horizontalCentered="1" verticalCentered="1"/>
  <pageMargins left="0.25" right="0.25" top="0.75" bottom="0.75" header="0.3" footer="0.3"/>
  <pageSetup paperSize="9" orientation="portrait" horizontalDpi="300" verticalDpi="300" r:id="rId1"/>
  <customProperties>
    <customPr name="Qube.Worksheet.Visibility" r:id="rId2"/>
  </customProperti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BDDDFD0-6100-491F-AF13-1F1B8FD8B8A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G30:S39 G47 G49:S49</xm:sqref>
        </x14:conditionalFormatting>
        <x14:conditionalFormatting xmlns:xm="http://schemas.microsoft.com/office/excel/2006/main">
          <x14:cfRule type="dataBar" id="{9291884C-56CE-4BFE-A74C-977C5B367D6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G42:S42 G45:S45 G48:S48</xm:sqref>
        </x14:conditionalFormatting>
        <x14:conditionalFormatting xmlns:xm="http://schemas.microsoft.com/office/excel/2006/main">
          <x14:cfRule type="dataBar" id="{69E807A8-891B-481E-8D5A-B1CEF002C8D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U30:Z39 U46:Z49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AAE9F-2C36-49F8-A8CD-F8A26E49C711}">
  <sheetPr>
    <pageSetUpPr fitToPage="1"/>
  </sheetPr>
  <dimension ref="B1:V37"/>
  <sheetViews>
    <sheetView showGridLines="0" zoomScale="130" zoomScaleNormal="130" workbookViewId="0">
      <pane xSplit="5" ySplit="4" topLeftCell="F5" activePane="bottomRight" state="frozen"/>
      <selection activeCell="G18" sqref="G18"/>
      <selection pane="topRight" activeCell="G18" sqref="G18"/>
      <selection pane="bottomLeft" activeCell="G18" sqref="G18"/>
      <selection pane="bottomRight" activeCell="F5" sqref="F5"/>
    </sheetView>
  </sheetViews>
  <sheetFormatPr defaultColWidth="8" defaultRowHeight="12" customHeight="1"/>
  <cols>
    <col min="1" max="4" width="2.5703125" style="37" customWidth="1"/>
    <col min="5" max="5" width="35" style="37" customWidth="1"/>
    <col min="6" max="12" width="8.28515625" style="105" customWidth="1"/>
    <col min="13" max="19" width="8.28515625" style="105" hidden="1" customWidth="1"/>
    <col min="20" max="20" width="6.28515625" style="106" hidden="1" customWidth="1"/>
    <col min="21" max="21" width="8.28515625" style="37" customWidth="1" collapsed="1"/>
    <col min="22" max="16384" width="8" style="37"/>
  </cols>
  <sheetData>
    <row r="1" spans="2:22" ht="12" customHeight="1"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9"/>
    </row>
    <row r="2" spans="2:22" ht="12" customHeight="1">
      <c r="B2" s="43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9"/>
    </row>
    <row r="3" spans="2:22" ht="12" customHeight="1">
      <c r="B3" s="43"/>
      <c r="E3" s="44"/>
      <c r="F3" s="45"/>
      <c r="G3" s="45"/>
      <c r="H3" s="142"/>
      <c r="I3" s="142"/>
      <c r="J3" s="45"/>
      <c r="K3" s="45"/>
      <c r="L3" s="45"/>
      <c r="M3" s="45"/>
      <c r="N3" s="45"/>
      <c r="O3" s="45"/>
      <c r="P3" s="45"/>
      <c r="Q3" s="45"/>
      <c r="R3" s="45"/>
      <c r="S3" s="45"/>
      <c r="T3" s="39"/>
    </row>
    <row r="4" spans="2:22" ht="12" customHeight="1">
      <c r="B4" s="49" t="s">
        <v>19</v>
      </c>
      <c r="C4" s="49"/>
      <c r="D4" s="49"/>
      <c r="E4" s="49"/>
      <c r="F4" s="50">
        <v>2022</v>
      </c>
      <c r="G4" s="50">
        <v>2023</v>
      </c>
      <c r="H4" s="50">
        <v>2024</v>
      </c>
      <c r="I4" s="50">
        <v>2025</v>
      </c>
      <c r="J4" s="50" t="s">
        <v>157</v>
      </c>
      <c r="K4" s="50" t="s">
        <v>158</v>
      </c>
      <c r="L4" s="50" t="s">
        <v>159</v>
      </c>
      <c r="M4" s="50" t="s">
        <v>160</v>
      </c>
      <c r="N4" s="50" t="s">
        <v>210</v>
      </c>
      <c r="O4" s="51">
        <v>2031</v>
      </c>
      <c r="P4" s="51">
        <v>2032</v>
      </c>
      <c r="Q4" s="51">
        <v>2033</v>
      </c>
      <c r="R4" s="51">
        <v>2034</v>
      </c>
      <c r="S4" s="51">
        <v>2035</v>
      </c>
      <c r="T4" s="39"/>
    </row>
    <row r="5" spans="2:22" ht="12" customHeight="1">
      <c r="B5" s="206"/>
      <c r="C5" s="37" t="s">
        <v>211</v>
      </c>
      <c r="D5" s="206"/>
      <c r="E5" s="206"/>
      <c r="F5" s="69">
        <f>Revenue!F7</f>
        <v>0</v>
      </c>
      <c r="G5" s="69">
        <f>Revenue!G7</f>
        <v>0.75800000000000001</v>
      </c>
      <c r="H5" s="69">
        <f>Revenue!H7</f>
        <v>21.805</v>
      </c>
      <c r="I5" s="69">
        <f>Revenue!I7</f>
        <v>53.075000000000003</v>
      </c>
      <c r="J5" s="69">
        <f>Revenue!J7</f>
        <v>149.48319119284994</v>
      </c>
      <c r="K5" s="69">
        <f>Revenue!K7</f>
        <v>558.31499810085779</v>
      </c>
      <c r="L5" s="69">
        <f>Revenue!L7</f>
        <v>1622.0511264821039</v>
      </c>
      <c r="M5" s="69">
        <f>Revenue!M7</f>
        <v>4078.3819546230352</v>
      </c>
      <c r="N5" s="69">
        <f>Revenue!N7</f>
        <v>7657.7032752370524</v>
      </c>
      <c r="O5" s="69">
        <f>Revenue!O7</f>
        <v>10966.973035042316</v>
      </c>
      <c r="P5" s="69">
        <f>Revenue!P7</f>
        <v>14806.276384598807</v>
      </c>
      <c r="Q5" s="69">
        <f>Revenue!Q7</f>
        <v>19063.112399803329</v>
      </c>
      <c r="R5" s="69">
        <f>Revenue!R7</f>
        <v>23372.501922202588</v>
      </c>
      <c r="S5" s="69">
        <f>Revenue!S7</f>
        <v>27627.28117575105</v>
      </c>
      <c r="T5" s="94"/>
      <c r="V5" s="207"/>
    </row>
    <row r="6" spans="2:22" ht="12" customHeight="1">
      <c r="B6" s="206"/>
      <c r="D6" s="61" t="s">
        <v>28</v>
      </c>
      <c r="E6" s="206"/>
      <c r="F6" s="208"/>
      <c r="G6" s="208"/>
      <c r="H6" s="67">
        <f>H5/G5-1</f>
        <v>27.766490765171504</v>
      </c>
      <c r="I6" s="67">
        <f>I5/H5-1</f>
        <v>1.4340747534969047</v>
      </c>
      <c r="J6" s="67">
        <f>J5/I5-1</f>
        <v>1.8164520243589251</v>
      </c>
      <c r="K6" s="67">
        <f t="shared" ref="K6:S6" si="0">K5/J5-1</f>
        <v>2.7349684178241107</v>
      </c>
      <c r="L6" s="67">
        <f t="shared" si="0"/>
        <v>1.9052616032161214</v>
      </c>
      <c r="M6" s="67">
        <f t="shared" si="0"/>
        <v>1.5143362549047445</v>
      </c>
      <c r="N6" s="67">
        <f t="shared" si="0"/>
        <v>0.87763268875704248</v>
      </c>
      <c r="O6" s="67">
        <f t="shared" si="0"/>
        <v>0.43214912368131975</v>
      </c>
      <c r="P6" s="67">
        <f t="shared" si="0"/>
        <v>0.3500786714154327</v>
      </c>
      <c r="Q6" s="67">
        <f t="shared" si="0"/>
        <v>0.28750213116596957</v>
      </c>
      <c r="R6" s="67">
        <f t="shared" si="0"/>
        <v>0.22605907325205288</v>
      </c>
      <c r="S6" s="67">
        <f t="shared" si="0"/>
        <v>0.1820420966360754</v>
      </c>
      <c r="T6" s="60"/>
    </row>
    <row r="7" spans="2:22" ht="12" customHeight="1">
      <c r="B7" s="206"/>
      <c r="C7" s="37" t="s">
        <v>281</v>
      </c>
      <c r="D7" s="206"/>
      <c r="E7" s="206"/>
      <c r="F7" s="69">
        <f>Revenue!F12</f>
        <v>0</v>
      </c>
      <c r="G7" s="69">
        <f>Revenue!G12</f>
        <v>2.702</v>
      </c>
      <c r="H7" s="69">
        <f>Revenue!H12</f>
        <v>8.718</v>
      </c>
      <c r="I7" s="69">
        <f>Revenue!I12</f>
        <v>25.963000000000001</v>
      </c>
      <c r="J7" s="69">
        <f>Revenue!J12</f>
        <v>150.54500000000002</v>
      </c>
      <c r="K7" s="69">
        <f>Revenue!K12</f>
        <v>321.755</v>
      </c>
      <c r="L7" s="69">
        <f>Revenue!L12</f>
        <v>847.57999999999993</v>
      </c>
      <c r="M7" s="69">
        <f>Revenue!M12</f>
        <v>1830</v>
      </c>
      <c r="N7" s="69">
        <f>Revenue!N12</f>
        <v>3896.3420000000001</v>
      </c>
      <c r="O7" s="69">
        <f>Revenue!O12</f>
        <v>5786.0678700000008</v>
      </c>
      <c r="P7" s="69">
        <f>Revenue!P12</f>
        <v>8123.6392894800028</v>
      </c>
      <c r="Q7" s="69">
        <f>Revenue!Q12</f>
        <v>10763.822058561005</v>
      </c>
      <c r="R7" s="69">
        <f>Revenue!R12</f>
        <v>13433.249929084133</v>
      </c>
      <c r="S7" s="69">
        <f>Revenue!S12</f>
        <v>15654.453924758112</v>
      </c>
      <c r="T7" s="69"/>
      <c r="V7" s="207"/>
    </row>
    <row r="8" spans="2:22" ht="12" customHeight="1">
      <c r="B8" s="206"/>
      <c r="D8" s="61" t="s">
        <v>28</v>
      </c>
      <c r="E8" s="206"/>
      <c r="F8" s="208"/>
      <c r="G8" s="208"/>
      <c r="H8" s="67">
        <f>H7/G7-1</f>
        <v>2.2264988897113249</v>
      </c>
      <c r="I8" s="67">
        <f>I7/H7-1</f>
        <v>1.9780913053452629</v>
      </c>
      <c r="J8" s="67">
        <f>J7/I7-1</f>
        <v>4.798443939452298</v>
      </c>
      <c r="K8" s="67">
        <f t="shared" ref="K8:S8" si="1">K7/J7-1</f>
        <v>1.1372679265335943</v>
      </c>
      <c r="L8" s="67">
        <f t="shared" si="1"/>
        <v>1.6342403381454833</v>
      </c>
      <c r="M8" s="67">
        <f t="shared" si="1"/>
        <v>1.1590882276599261</v>
      </c>
      <c r="N8" s="67">
        <f t="shared" si="1"/>
        <v>1.1291486338797814</v>
      </c>
      <c r="O8" s="67">
        <f t="shared" si="1"/>
        <v>0.4850000000000001</v>
      </c>
      <c r="P8" s="67">
        <f t="shared" si="1"/>
        <v>0.40400000000000036</v>
      </c>
      <c r="Q8" s="67">
        <f t="shared" si="1"/>
        <v>0.32500000000000018</v>
      </c>
      <c r="R8" s="67">
        <f t="shared" si="1"/>
        <v>0.248</v>
      </c>
      <c r="S8" s="67">
        <f t="shared" si="1"/>
        <v>0.16535120000000014</v>
      </c>
      <c r="T8" s="60"/>
      <c r="V8" s="52"/>
    </row>
    <row r="9" spans="2:22" s="52" customFormat="1" ht="12" customHeight="1">
      <c r="B9" s="53" t="s">
        <v>27</v>
      </c>
      <c r="C9" s="53"/>
      <c r="D9" s="53"/>
      <c r="E9" s="53"/>
      <c r="F9" s="161">
        <f>Revenue!F15</f>
        <v>0</v>
      </c>
      <c r="G9" s="161">
        <f>Revenue!G15</f>
        <v>3.46</v>
      </c>
      <c r="H9" s="161">
        <f>Revenue!H15</f>
        <v>30.523</v>
      </c>
      <c r="I9" s="161">
        <f>Revenue!I15</f>
        <v>79.038000000000011</v>
      </c>
      <c r="J9" s="161">
        <f>Revenue!J15</f>
        <v>300.02819119284993</v>
      </c>
      <c r="K9" s="161">
        <f>Revenue!K15</f>
        <v>880.06999810085779</v>
      </c>
      <c r="L9" s="161">
        <f>Revenue!L15</f>
        <v>2469.6311264821038</v>
      </c>
      <c r="M9" s="161">
        <f>Revenue!M15</f>
        <v>5908.3819546230352</v>
      </c>
      <c r="N9" s="161">
        <f>Revenue!N15</f>
        <v>11554.045275237053</v>
      </c>
      <c r="O9" s="161">
        <f>Revenue!O15</f>
        <v>16753.040905042319</v>
      </c>
      <c r="P9" s="161">
        <f>Revenue!P15</f>
        <v>22929.915674078809</v>
      </c>
      <c r="Q9" s="161">
        <f>Revenue!Q15</f>
        <v>29826.934458364332</v>
      </c>
      <c r="R9" s="161">
        <f>Revenue!R15</f>
        <v>36805.751851286725</v>
      </c>
      <c r="S9" s="161">
        <f>Revenue!S15</f>
        <v>43281.735100509162</v>
      </c>
      <c r="T9" s="55"/>
    </row>
    <row r="10" spans="2:22" ht="12" customHeight="1">
      <c r="C10" s="61" t="s">
        <v>28</v>
      </c>
      <c r="F10" s="42"/>
      <c r="G10" s="42"/>
      <c r="H10" s="67">
        <f>H9/G9-1</f>
        <v>7.8216763005780354</v>
      </c>
      <c r="I10" s="67">
        <f>I9/H9-1</f>
        <v>1.5894571306883338</v>
      </c>
      <c r="J10" s="67">
        <f>J9/I9-1</f>
        <v>2.7959992812678696</v>
      </c>
      <c r="K10" s="67">
        <f t="shared" ref="K10:S10" si="2">K9/J9-1</f>
        <v>1.9332910170936999</v>
      </c>
      <c r="L10" s="67">
        <f t="shared" si="2"/>
        <v>1.8061757948929413</v>
      </c>
      <c r="M10" s="67">
        <f t="shared" si="2"/>
        <v>1.3924147583284237</v>
      </c>
      <c r="N10" s="67">
        <f t="shared" si="2"/>
        <v>0.95553458865274399</v>
      </c>
      <c r="O10" s="67">
        <f t="shared" si="2"/>
        <v>0.44997189347594957</v>
      </c>
      <c r="P10" s="67">
        <f t="shared" si="2"/>
        <v>0.3687017063975162</v>
      </c>
      <c r="Q10" s="67">
        <f t="shared" si="2"/>
        <v>0.30078692317574807</v>
      </c>
      <c r="R10" s="67">
        <f t="shared" si="2"/>
        <v>0.23397702511681784</v>
      </c>
      <c r="S10" s="67">
        <f t="shared" si="2"/>
        <v>0.17595030459881889</v>
      </c>
      <c r="T10" s="60"/>
    </row>
    <row r="11" spans="2:22" ht="12" customHeight="1">
      <c r="C11" s="37" t="s">
        <v>29</v>
      </c>
      <c r="F11" s="42">
        <f>Model!F9</f>
        <v>0</v>
      </c>
      <c r="G11" s="42">
        <f>Model!G9</f>
        <v>-4.3140000000000001</v>
      </c>
      <c r="H11" s="42">
        <f>Model!H9</f>
        <v>-26.785</v>
      </c>
      <c r="I11" s="42">
        <f>Model!I9</f>
        <v>-58.959000000000003</v>
      </c>
      <c r="J11" s="42">
        <f>Model!J9</f>
        <v>-221.87220824970791</v>
      </c>
      <c r="K11" s="42">
        <f>Model!K9</f>
        <v>-666.25961330554412</v>
      </c>
      <c r="L11" s="42">
        <f>Model!L9</f>
        <v>-1624.7248457311525</v>
      </c>
      <c r="M11" s="42">
        <f>Model!M9</f>
        <v>-3690.0799695315918</v>
      </c>
      <c r="N11" s="42">
        <f>Model!N9</f>
        <v>-7009.9621826648763</v>
      </c>
      <c r="O11" s="42">
        <f>Model!O9</f>
        <v>-9852.2996294331551</v>
      </c>
      <c r="P11" s="42">
        <f>Model!P9</f>
        <v>-13442.569551122713</v>
      </c>
      <c r="Q11" s="42">
        <f>Model!Q9</f>
        <v>-17440.583413283413</v>
      </c>
      <c r="R11" s="42">
        <f>Model!R9</f>
        <v>-21267.54463310077</v>
      </c>
      <c r="S11" s="42">
        <f>Model!S9</f>
        <v>-24750.753743627785</v>
      </c>
      <c r="T11" s="42"/>
    </row>
    <row r="12" spans="2:22" ht="12" customHeight="1">
      <c r="D12" s="37" t="s">
        <v>286</v>
      </c>
      <c r="F12" s="42">
        <f>Revenue!F67</f>
        <v>0</v>
      </c>
      <c r="G12" s="42">
        <f>Revenue!G67</f>
        <v>-4.0970000000000004</v>
      </c>
      <c r="H12" s="42">
        <f>Revenue!H67</f>
        <v>-25.966000000000001</v>
      </c>
      <c r="I12" s="42">
        <f>Revenue!I67</f>
        <v>-55</v>
      </c>
      <c r="J12" s="42">
        <f>Revenue!J67</f>
        <v>-181.27814869006545</v>
      </c>
      <c r="K12" s="42">
        <f>Revenue!K67</f>
        <v>-535.22974851866911</v>
      </c>
      <c r="L12" s="42">
        <f>Revenue!L67</f>
        <v>-1262.3558765809569</v>
      </c>
      <c r="M12" s="42">
        <f>Revenue!M67</f>
        <v>-3074.7225411856275</v>
      </c>
      <c r="N12" s="42">
        <f>Revenue!N67</f>
        <v>-5895.1722097755282</v>
      </c>
      <c r="O12" s="42">
        <f>Revenue!O67</f>
        <v>-8430.9288618866594</v>
      </c>
      <c r="P12" s="42">
        <f>Revenue!P67</f>
        <v>-11374.192594928536</v>
      </c>
      <c r="Q12" s="42">
        <f>Revenue!Q67</f>
        <v>-14606.959601045366</v>
      </c>
      <c r="R12" s="42">
        <f>Revenue!R67</f>
        <v>-17826.433913929217</v>
      </c>
      <c r="S12" s="42">
        <f>Revenue!S67</f>
        <v>-20844.527268021458</v>
      </c>
      <c r="T12" s="42"/>
    </row>
    <row r="13" spans="2:22" ht="12" customHeight="1"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</row>
    <row r="14" spans="2:22" s="41" customFormat="1" ht="12" customHeight="1">
      <c r="B14" s="41" t="s">
        <v>30</v>
      </c>
      <c r="F14" s="65">
        <f>Model!F11</f>
        <v>0</v>
      </c>
      <c r="G14" s="65">
        <f>Model!G11</f>
        <v>-0.85400000000000009</v>
      </c>
      <c r="H14" s="65">
        <f>Model!H11</f>
        <v>3.7379999999999995</v>
      </c>
      <c r="I14" s="65">
        <f>Model!I11</f>
        <v>20.079000000000008</v>
      </c>
      <c r="J14" s="65">
        <f>Model!J11</f>
        <v>78.155982943142021</v>
      </c>
      <c r="K14" s="65">
        <f>Model!K11</f>
        <v>213.81038479531367</v>
      </c>
      <c r="L14" s="65">
        <f>Model!L11</f>
        <v>844.90628075095128</v>
      </c>
      <c r="M14" s="65">
        <f>Model!M11</f>
        <v>2218.3019850914434</v>
      </c>
      <c r="N14" s="65">
        <f>Model!N11</f>
        <v>4544.0830925721766</v>
      </c>
      <c r="O14" s="65">
        <f>Model!O11</f>
        <v>6900.7412756091635</v>
      </c>
      <c r="P14" s="65">
        <f>Model!P11</f>
        <v>9487.3461229560962</v>
      </c>
      <c r="Q14" s="65">
        <f>Model!Q11</f>
        <v>12386.351045080919</v>
      </c>
      <c r="R14" s="65">
        <f>Model!R11</f>
        <v>15538.207218185955</v>
      </c>
      <c r="S14" s="65">
        <f>Model!S11</f>
        <v>18530.981356881377</v>
      </c>
      <c r="T14" s="66"/>
    </row>
    <row r="15" spans="2:22" ht="12" customHeight="1">
      <c r="C15" s="61" t="s">
        <v>28</v>
      </c>
      <c r="E15" s="37" t="s">
        <v>6</v>
      </c>
      <c r="F15" s="42"/>
      <c r="G15" s="42"/>
      <c r="H15" s="62">
        <f>-(H14/G14-1)</f>
        <v>5.3770491803278677</v>
      </c>
      <c r="I15" s="62">
        <f t="shared" ref="I15:S15" si="3">I14/H14-1</f>
        <v>4.3715890850722339</v>
      </c>
      <c r="J15" s="62">
        <f>J14/I14-1</f>
        <v>2.8924240720724135</v>
      </c>
      <c r="K15" s="62">
        <f t="shared" si="3"/>
        <v>1.735688001657651</v>
      </c>
      <c r="L15" s="62">
        <f t="shared" si="3"/>
        <v>2.9516615694780328</v>
      </c>
      <c r="M15" s="62">
        <f t="shared" si="3"/>
        <v>1.6255006450180725</v>
      </c>
      <c r="N15" s="62">
        <f t="shared" si="3"/>
        <v>1.0484510779468375</v>
      </c>
      <c r="O15" s="62">
        <f t="shared" si="3"/>
        <v>0.51862127849053063</v>
      </c>
      <c r="P15" s="62">
        <f t="shared" si="3"/>
        <v>0.37482999927693994</v>
      </c>
      <c r="Q15" s="62">
        <f t="shared" si="3"/>
        <v>0.30556542204254922</v>
      </c>
      <c r="R15" s="62">
        <f t="shared" si="3"/>
        <v>0.25446204145463458</v>
      </c>
      <c r="S15" s="62">
        <f t="shared" si="3"/>
        <v>0.19260742868666814</v>
      </c>
      <c r="T15" s="60"/>
    </row>
    <row r="16" spans="2:22" ht="12" customHeight="1">
      <c r="C16" s="61" t="s">
        <v>287</v>
      </c>
      <c r="F16" s="42"/>
      <c r="G16" s="62">
        <f>G14/G9</f>
        <v>-0.24682080924855493</v>
      </c>
      <c r="H16" s="62">
        <f t="shared" ref="H16:L16" si="4">H14/H9</f>
        <v>0.12246502637355436</v>
      </c>
      <c r="I16" s="62">
        <f t="shared" si="4"/>
        <v>0.25404235937144165</v>
      </c>
      <c r="J16" s="62">
        <f t="shared" si="4"/>
        <v>0.26049546421757913</v>
      </c>
      <c r="K16" s="62">
        <f t="shared" si="4"/>
        <v>0.24294702155135911</v>
      </c>
      <c r="L16" s="62">
        <f t="shared" si="4"/>
        <v>0.34211841262079018</v>
      </c>
      <c r="M16" s="62"/>
      <c r="N16" s="62"/>
      <c r="O16" s="62"/>
      <c r="P16" s="62"/>
      <c r="Q16" s="62"/>
      <c r="R16" s="62"/>
      <c r="S16" s="62"/>
      <c r="T16" s="60"/>
    </row>
    <row r="17" spans="2:20" s="41" customFormat="1" ht="12" customHeight="1">
      <c r="C17" s="61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6"/>
    </row>
    <row r="18" spans="2:20" ht="12" customHeight="1">
      <c r="C18" s="37" t="s">
        <v>32</v>
      </c>
      <c r="F18" s="69">
        <f>Model!F15</f>
        <v>-0.58699999999999997</v>
      </c>
      <c r="G18" s="69">
        <f>Model!G15</f>
        <v>-22.827000000000002</v>
      </c>
      <c r="H18" s="69">
        <f>Model!H15</f>
        <v>-86.995000000000005</v>
      </c>
      <c r="I18" s="69">
        <f>Model!I15</f>
        <v>-51.896000000000001</v>
      </c>
      <c r="J18" s="69">
        <f>Model!J15</f>
        <v>-75.251260309366629</v>
      </c>
      <c r="K18" s="69">
        <f>Model!K15</f>
        <v>-179.88015745525527</v>
      </c>
      <c r="L18" s="69">
        <f>Model!L15</f>
        <v>-400.08024249010083</v>
      </c>
      <c r="M18" s="69">
        <f>Model!M15</f>
        <v>-686.26807650875082</v>
      </c>
      <c r="N18" s="69">
        <f>Model!N15</f>
        <v>-1335.343543303256</v>
      </c>
      <c r="O18" s="69">
        <f>Model!O15</f>
        <v>-2077.3770722252475</v>
      </c>
      <c r="P18" s="69">
        <f>Model!P15</f>
        <v>-2843.3095435857722</v>
      </c>
      <c r="Q18" s="69">
        <f>Model!Q15</f>
        <v>-3549.4052005453555</v>
      </c>
      <c r="R18" s="69">
        <f>Model!R15</f>
        <v>-3606.9636814260994</v>
      </c>
      <c r="S18" s="69">
        <f>Model!S15</f>
        <v>-4245.9382133599493</v>
      </c>
      <c r="T18" s="69"/>
    </row>
    <row r="19" spans="2:20" ht="12" customHeight="1">
      <c r="C19" s="37" t="s">
        <v>33</v>
      </c>
      <c r="F19" s="69">
        <f>Model!F16</f>
        <v>-3.2130000000000001</v>
      </c>
      <c r="G19" s="69">
        <f>Model!G16</f>
        <v>-7.6150000000000002</v>
      </c>
      <c r="H19" s="69">
        <f>Model!H16</f>
        <v>-14.384</v>
      </c>
      <c r="I19" s="69">
        <f>Model!I16</f>
        <v>-36.813000000000002</v>
      </c>
      <c r="J19" s="69">
        <f>Model!J16</f>
        <v>-59.577369504466141</v>
      </c>
      <c r="K19" s="69">
        <f>Model!K16</f>
        <v>-79.529681513542769</v>
      </c>
      <c r="L19" s="69">
        <f>Model!L16</f>
        <v>-130.42340607566206</v>
      </c>
      <c r="M19" s="69">
        <f>Model!M16</f>
        <v>-228.96830966440947</v>
      </c>
      <c r="N19" s="69">
        <f>Model!N16</f>
        <v>-445.52757792097435</v>
      </c>
      <c r="O19" s="69">
        <f>Model!O16</f>
        <v>-670.12163620169281</v>
      </c>
      <c r="P19" s="69">
        <f>Model!P16</f>
        <v>-871.33679561499468</v>
      </c>
      <c r="Q19" s="69">
        <f>Model!Q16</f>
        <v>-1073.7696405011159</v>
      </c>
      <c r="R19" s="69">
        <f>Model!R16</f>
        <v>-1251.3955629437485</v>
      </c>
      <c r="S19" s="69">
        <f>Model!S16</f>
        <v>-1385.0155232162929</v>
      </c>
      <c r="T19" s="69"/>
    </row>
    <row r="20" spans="2:20" ht="12" customHeight="1">
      <c r="C20" s="37" t="s">
        <v>34</v>
      </c>
      <c r="F20" s="69">
        <f>Model!F17</f>
        <v>-10.56</v>
      </c>
      <c r="G20" s="69">
        <f>Model!G17</f>
        <v>-70.001999999999995</v>
      </c>
      <c r="H20" s="69">
        <f>Model!H17</f>
        <v>-188.97900000000001</v>
      </c>
      <c r="I20" s="69">
        <f>Model!I17</f>
        <v>-252.77099999999999</v>
      </c>
      <c r="J20" s="69">
        <f>Model!J17</f>
        <v>-467.62635</v>
      </c>
      <c r="K20" s="69">
        <f>Model!K17</f>
        <v>-549.46096124999997</v>
      </c>
      <c r="L20" s="69">
        <f>Model!L17</f>
        <v>-791.77324516124997</v>
      </c>
      <c r="M20" s="69">
        <f>Model!M17</f>
        <v>-1425.1918412902501</v>
      </c>
      <c r="N20" s="69">
        <f>Model!N17</f>
        <v>-2280.3069460644001</v>
      </c>
      <c r="O20" s="69">
        <f>Model!O17</f>
        <v>-4246.8958694282283</v>
      </c>
      <c r="P20" s="69">
        <f>Model!P17</f>
        <v>-5374.7722340040727</v>
      </c>
      <c r="Q20" s="69">
        <f>Model!Q17</f>
        <v>-6263.6562362565091</v>
      </c>
      <c r="R20" s="69">
        <f>Model!R17</f>
        <v>-7361.1503702573455</v>
      </c>
      <c r="S20" s="69">
        <f>Model!S17</f>
        <v>-8656.3470201018336</v>
      </c>
      <c r="T20" s="69"/>
    </row>
    <row r="21" spans="2:20" ht="12" customHeight="1">
      <c r="D21" s="37" t="s">
        <v>288</v>
      </c>
      <c r="F21" s="69">
        <f>-Model!F70</f>
        <v>-4.149</v>
      </c>
      <c r="G21" s="69">
        <f>-Model!G70</f>
        <v>-47.228999999999999</v>
      </c>
      <c r="H21" s="69">
        <f>-Model!H70</f>
        <v>-140.642</v>
      </c>
      <c r="I21" s="69">
        <f>-Model!I70</f>
        <v>-180</v>
      </c>
      <c r="J21" s="69">
        <f>-Model!J70</f>
        <v>-360</v>
      </c>
      <c r="K21" s="69">
        <f>-Model!K70</f>
        <v>-400</v>
      </c>
      <c r="L21" s="69">
        <f>-Model!L70</f>
        <v>-545</v>
      </c>
      <c r="M21" s="69">
        <f>-Model!M70</f>
        <v>-800</v>
      </c>
      <c r="N21" s="69">
        <f>-Model!N70</f>
        <v>-1100</v>
      </c>
      <c r="O21" s="69">
        <f>-Model!O70</f>
        <v>-2048.6651871292052</v>
      </c>
      <c r="P21" s="69">
        <f>-Model!P70</f>
        <v>-2592.7428180703819</v>
      </c>
      <c r="Q21" s="69">
        <f>-Model!Q70</f>
        <v>-3021.5326369871837</v>
      </c>
      <c r="R21" s="69">
        <f>-Model!R70</f>
        <v>-3550.9541473169706</v>
      </c>
      <c r="S21" s="69">
        <f>-Model!S70</f>
        <v>-4175.7456111538304</v>
      </c>
      <c r="T21" s="209"/>
    </row>
    <row r="22" spans="2:20" ht="12" customHeight="1"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0"/>
    </row>
    <row r="23" spans="2:20" ht="12" customHeight="1">
      <c r="C23" s="37" t="s">
        <v>35</v>
      </c>
      <c r="F23" s="69">
        <f>Model!F19</f>
        <v>-14.36</v>
      </c>
      <c r="G23" s="69">
        <f>Model!G19</f>
        <v>-101.29799999999999</v>
      </c>
      <c r="H23" s="69">
        <f>Model!H19</f>
        <v>-286.62</v>
      </c>
      <c r="I23" s="69">
        <f>Model!I19</f>
        <v>-321.40100000000001</v>
      </c>
      <c r="J23" s="69">
        <f>Model!J19</f>
        <v>-524.29899687069076</v>
      </c>
      <c r="K23" s="69">
        <f>Model!K19</f>
        <v>-595.0604154234843</v>
      </c>
      <c r="L23" s="69">
        <f>Model!L19</f>
        <v>-477.37061297606169</v>
      </c>
      <c r="M23" s="69">
        <f>Model!M19</f>
        <v>-122.12624237196724</v>
      </c>
      <c r="N23" s="69">
        <f>Model!N19</f>
        <v>482.90502528354591</v>
      </c>
      <c r="O23" s="69">
        <f>Model!O19</f>
        <v>-93.653302246005296</v>
      </c>
      <c r="P23" s="69">
        <f>Model!P19</f>
        <v>397.92754975125717</v>
      </c>
      <c r="Q23" s="69">
        <f>Model!Q19</f>
        <v>1499.5199677779383</v>
      </c>
      <c r="R23" s="69">
        <f>Model!R19</f>
        <v>3318.6976035587613</v>
      </c>
      <c r="S23" s="69">
        <f>Model!S19</f>
        <v>4243.6806002033009</v>
      </c>
      <c r="T23" s="60"/>
    </row>
    <row r="24" spans="2:20" ht="12" customHeight="1">
      <c r="B24" s="73" t="s">
        <v>36</v>
      </c>
      <c r="C24" s="74"/>
      <c r="D24" s="74"/>
      <c r="E24" s="74"/>
      <c r="F24" s="75">
        <f>Model!F23</f>
        <v>-13.291</v>
      </c>
      <c r="G24" s="75">
        <f>Model!G23</f>
        <v>-97.951999999999984</v>
      </c>
      <c r="H24" s="75">
        <f>Model!H23</f>
        <v>-279.79700000000003</v>
      </c>
      <c r="I24" s="75">
        <f>Model!I23</f>
        <v>-297.37</v>
      </c>
      <c r="J24" s="75">
        <f>Model!J23</f>
        <v>-455.44899687069073</v>
      </c>
      <c r="K24" s="75">
        <f>Model!K23</f>
        <v>-522.76791542348428</v>
      </c>
      <c r="L24" s="75">
        <f>Model!L23</f>
        <v>-401.46348797606169</v>
      </c>
      <c r="M24" s="75">
        <f>Model!M23</f>
        <v>-42.423761121967232</v>
      </c>
      <c r="N24" s="75">
        <f>Model!N23</f>
        <v>566.59263059604586</v>
      </c>
      <c r="O24" s="75">
        <f>Model!O23</f>
        <v>-5.7813166678802759</v>
      </c>
      <c r="P24" s="75">
        <f>Model!P23</f>
        <v>490.19313460828846</v>
      </c>
      <c r="Q24" s="75">
        <f>Model!Q23</f>
        <v>1596.3988318778211</v>
      </c>
      <c r="R24" s="75">
        <f>Model!R23</f>
        <v>3420.4204108636382</v>
      </c>
      <c r="S24" s="75">
        <f>Model!S23</f>
        <v>4350.4895478734215</v>
      </c>
      <c r="T24" s="60"/>
    </row>
    <row r="25" spans="2:20" ht="12" customHeight="1">
      <c r="B25" s="41"/>
      <c r="C25" s="61" t="s">
        <v>28</v>
      </c>
      <c r="F25" s="68"/>
      <c r="G25" s="67">
        <f>-(G24/F24-1)</f>
        <v>-6.3697991121811741</v>
      </c>
      <c r="H25" s="67">
        <f t="shared" ref="H25:M25" si="5">-(H24/G24-1)</f>
        <v>-1.8564705161711865</v>
      </c>
      <c r="I25" s="67">
        <f t="shared" si="5"/>
        <v>-6.2806248816105859E-2</v>
      </c>
      <c r="J25" s="67">
        <f t="shared" si="5"/>
        <v>-0.53159026421861899</v>
      </c>
      <c r="K25" s="67">
        <f t="shared" si="5"/>
        <v>-0.14780780947006122</v>
      </c>
      <c r="L25" s="67">
        <f t="shared" si="5"/>
        <v>0.23204260221126272</v>
      </c>
      <c r="M25" s="67">
        <f t="shared" si="5"/>
        <v>0.89432722428671552</v>
      </c>
      <c r="N25" s="67">
        <f t="shared" ref="N25:S25" si="6">N24/M24-1</f>
        <v>-14.355549239660919</v>
      </c>
      <c r="O25" s="67">
        <f t="shared" si="6"/>
        <v>-1.0102036566585739</v>
      </c>
      <c r="P25" s="67">
        <f t="shared" si="6"/>
        <v>-85.789186057164756</v>
      </c>
      <c r="Q25" s="67">
        <f t="shared" si="6"/>
        <v>2.2566731746528794</v>
      </c>
      <c r="R25" s="67">
        <f t="shared" si="6"/>
        <v>1.1425851376001361</v>
      </c>
      <c r="S25" s="67">
        <f t="shared" si="6"/>
        <v>0.27191661412608226</v>
      </c>
      <c r="T25" s="60"/>
    </row>
    <row r="26" spans="2:20" ht="12" customHeight="1">
      <c r="B26" s="41"/>
      <c r="C26" s="61" t="s">
        <v>289</v>
      </c>
      <c r="F26" s="68"/>
      <c r="G26" s="67">
        <f>G24/G9</f>
        <v>-28.309826589595371</v>
      </c>
      <c r="H26" s="67">
        <f t="shared" ref="H26:K26" si="7">H24/H9</f>
        <v>-9.1667594928414644</v>
      </c>
      <c r="I26" s="67">
        <f t="shared" si="7"/>
        <v>-3.7623674688124695</v>
      </c>
      <c r="J26" s="67">
        <f t="shared" si="7"/>
        <v>-1.5180206735237776</v>
      </c>
      <c r="K26" s="67">
        <f t="shared" si="7"/>
        <v>-0.59400720005407348</v>
      </c>
      <c r="L26" s="67">
        <f t="shared" ref="L26:S26" si="8">L24/L5</f>
        <v>-0.24750359678659059</v>
      </c>
      <c r="M26" s="67">
        <f t="shared" si="8"/>
        <v>-1.0402105931710964E-2</v>
      </c>
      <c r="N26" s="67">
        <f t="shared" si="8"/>
        <v>7.3989890993589907E-2</v>
      </c>
      <c r="O26" s="67">
        <f t="shared" si="8"/>
        <v>-5.2715700580346773E-4</v>
      </c>
      <c r="P26" s="67">
        <f t="shared" si="8"/>
        <v>3.3107117675999727E-2</v>
      </c>
      <c r="Q26" s="67">
        <f t="shared" si="8"/>
        <v>8.3742822179146928E-2</v>
      </c>
      <c r="R26" s="67">
        <f t="shared" si="8"/>
        <v>0.14634378562675088</v>
      </c>
      <c r="S26" s="67">
        <f t="shared" si="8"/>
        <v>0.15747078115279481</v>
      </c>
      <c r="T26" s="60"/>
    </row>
    <row r="27" spans="2:20" ht="12" customHeight="1">
      <c r="B27" s="41"/>
      <c r="C27" s="61"/>
      <c r="F27" s="68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0"/>
    </row>
    <row r="28" spans="2:20" s="41" customFormat="1" ht="12" customHeight="1">
      <c r="B28" s="41" t="s">
        <v>41</v>
      </c>
      <c r="F28" s="65">
        <f>Model!F32</f>
        <v>-73.727999999999994</v>
      </c>
      <c r="G28" s="65">
        <f>Model!G32</f>
        <v>-269.24599999999992</v>
      </c>
      <c r="H28" s="65">
        <f>Model!H32</f>
        <v>-465.23800000000006</v>
      </c>
      <c r="I28" s="65">
        <f>Model!I32</f>
        <v>-1871.6170000000002</v>
      </c>
      <c r="J28" s="65">
        <f>Model!J32</f>
        <v>-493.37274479882592</v>
      </c>
      <c r="K28" s="65">
        <f>Model!K32</f>
        <v>-545.75689598756219</v>
      </c>
      <c r="L28" s="65">
        <f>Model!L32</f>
        <v>-427.76796081399465</v>
      </c>
      <c r="M28" s="65">
        <f>Model!M32</f>
        <v>-93.478177075214944</v>
      </c>
      <c r="N28" s="65">
        <f>Model!N32</f>
        <v>512.06354484419307</v>
      </c>
      <c r="O28" s="65">
        <f>Model!O32</f>
        <v>-57.560203536087542</v>
      </c>
      <c r="P28" s="65">
        <f>Model!P32</f>
        <v>441.99218883158733</v>
      </c>
      <c r="Q28" s="65">
        <f>Model!Q32</f>
        <v>1547.4949551487348</v>
      </c>
      <c r="R28" s="65">
        <f>Model!R32</f>
        <v>3388.8418315606664</v>
      </c>
      <c r="S28" s="65">
        <f>Model!S32</f>
        <v>4350.1571602896502</v>
      </c>
      <c r="T28" s="66"/>
    </row>
    <row r="29" spans="2:20" s="84" customFormat="1" ht="12" customHeight="1">
      <c r="C29" s="84" t="s">
        <v>42</v>
      </c>
      <c r="F29" s="69">
        <f>Model!F33</f>
        <v>0</v>
      </c>
      <c r="G29" s="69">
        <f>Model!G33</f>
        <v>0</v>
      </c>
      <c r="H29" s="69">
        <f>Model!H33</f>
        <v>0</v>
      </c>
      <c r="I29" s="69">
        <f>Model!I33</f>
        <v>0</v>
      </c>
      <c r="J29" s="69">
        <f>Model!J33</f>
        <v>0</v>
      </c>
      <c r="K29" s="69">
        <f>Model!K33</f>
        <v>0</v>
      </c>
      <c r="L29" s="69">
        <f>Model!L33</f>
        <v>0</v>
      </c>
      <c r="M29" s="69">
        <f>Model!M33</f>
        <v>0</v>
      </c>
      <c r="N29" s="69">
        <f>Model!N33</f>
        <v>-92.171438071954753</v>
      </c>
      <c r="O29" s="69">
        <f>Model!O33</f>
        <v>0</v>
      </c>
      <c r="P29" s="69">
        <f>Model!P33</f>
        <v>-79.558593989685718</v>
      </c>
      <c r="Q29" s="69">
        <f>Model!Q33</f>
        <v>-278.54909192677223</v>
      </c>
      <c r="R29" s="69">
        <f>Model!R33</f>
        <v>-609.99152968091994</v>
      </c>
      <c r="S29" s="69">
        <f>Model!S33</f>
        <v>-783.02828885213705</v>
      </c>
      <c r="T29" s="94"/>
    </row>
    <row r="30" spans="2:20" ht="12" customHeight="1">
      <c r="C30" s="37" t="s">
        <v>43</v>
      </c>
      <c r="F30" s="42">
        <f>Model!F35</f>
        <v>-73.727999999999994</v>
      </c>
      <c r="G30" s="42">
        <f>Model!G35</f>
        <v>-269.24599999999992</v>
      </c>
      <c r="H30" s="42">
        <f>Model!H35</f>
        <v>-465.23800000000006</v>
      </c>
      <c r="I30" s="42">
        <f>Model!I35</f>
        <v>-1871.6170000000002</v>
      </c>
      <c r="J30" s="42">
        <f>Model!J35</f>
        <v>-493.37274479882592</v>
      </c>
      <c r="K30" s="42">
        <f>Model!K35</f>
        <v>-545.75689598756219</v>
      </c>
      <c r="L30" s="42">
        <f>Model!L35</f>
        <v>-427.76796081399465</v>
      </c>
      <c r="M30" s="42">
        <f>Model!M35</f>
        <v>-93.478177075214944</v>
      </c>
      <c r="N30" s="42">
        <f>Model!N35</f>
        <v>419.89210677223832</v>
      </c>
      <c r="O30" s="42">
        <f>Model!O35</f>
        <v>-57.560203536087542</v>
      </c>
      <c r="P30" s="42">
        <f>Model!P35</f>
        <v>362.43359484190159</v>
      </c>
      <c r="Q30" s="42">
        <f>Model!Q35</f>
        <v>1268.9458632219626</v>
      </c>
      <c r="R30" s="42">
        <f>Model!R35</f>
        <v>2778.8503018797464</v>
      </c>
      <c r="S30" s="42">
        <f>Model!S35</f>
        <v>3567.1288714375132</v>
      </c>
      <c r="T30" s="60"/>
    </row>
    <row r="31" spans="2:20" s="84" customFormat="1" ht="12" customHeight="1">
      <c r="B31" s="82" t="s">
        <v>51</v>
      </c>
      <c r="C31" s="83"/>
      <c r="D31" s="83"/>
      <c r="E31" s="83"/>
      <c r="F31" s="75">
        <f>Model!F46</f>
        <v>-12.149999999999991</v>
      </c>
      <c r="G31" s="75">
        <f>Model!G46</f>
        <v>-89.073999999999927</v>
      </c>
      <c r="H31" s="75">
        <f>Model!H46</f>
        <v>-244.24300000000005</v>
      </c>
      <c r="I31" s="75">
        <f>Model!I46</f>
        <v>-250.85600000000022</v>
      </c>
      <c r="J31" s="75">
        <f>Model!J46</f>
        <v>-424.5227447988259</v>
      </c>
      <c r="K31" s="75">
        <f>Model!K46</f>
        <v>-473.46439598756217</v>
      </c>
      <c r="L31" s="75">
        <f>Model!L46</f>
        <v>-351.86083581399464</v>
      </c>
      <c r="M31" s="75">
        <f>Model!M46</f>
        <v>-13.775695825214939</v>
      </c>
      <c r="N31" s="75">
        <f>Model!N46</f>
        <v>503.57971208473833</v>
      </c>
      <c r="O31" s="75">
        <f>Model!O46</f>
        <v>30.311782042037478</v>
      </c>
      <c r="P31" s="75">
        <f>Model!P46</f>
        <v>454.69917969893288</v>
      </c>
      <c r="Q31" s="75">
        <f>Model!Q46</f>
        <v>1365.8247273218453</v>
      </c>
      <c r="R31" s="75">
        <f>Model!R46</f>
        <v>2880.5731091846233</v>
      </c>
      <c r="S31" s="75">
        <f>Model!S46</f>
        <v>3673.9378191076339</v>
      </c>
      <c r="T31" s="55"/>
    </row>
    <row r="32" spans="2:20" s="84" customFormat="1" ht="12" customHeight="1">
      <c r="B32" s="52"/>
      <c r="C32" s="61" t="s">
        <v>28</v>
      </c>
      <c r="F32" s="71"/>
      <c r="G32" s="67">
        <f>-(G31/F31-1)</f>
        <v>-6.3311934156378591</v>
      </c>
      <c r="H32" s="67">
        <f t="shared" ref="H32:M32" si="9">-(H31/G31-1)</f>
        <v>-1.7420234860902197</v>
      </c>
      <c r="I32" s="67">
        <f t="shared" si="9"/>
        <v>-2.7075494487048379E-2</v>
      </c>
      <c r="J32" s="67">
        <f t="shared" si="9"/>
        <v>-0.69229655578828297</v>
      </c>
      <c r="K32" s="67">
        <f t="shared" si="9"/>
        <v>-0.11528628745658587</v>
      </c>
      <c r="L32" s="67">
        <f t="shared" si="9"/>
        <v>0.25683781336910083</v>
      </c>
      <c r="M32" s="67">
        <f t="shared" si="9"/>
        <v>0.96084902204774725</v>
      </c>
      <c r="N32" s="67">
        <f t="shared" ref="N32:S32" si="10">N31/M31-1</f>
        <v>-37.555664299946976</v>
      </c>
      <c r="O32" s="67">
        <f t="shared" si="10"/>
        <v>-0.93980738041143153</v>
      </c>
      <c r="P32" s="67">
        <f t="shared" si="10"/>
        <v>14.000740605363934</v>
      </c>
      <c r="Q32" s="67">
        <f t="shared" si="10"/>
        <v>2.0037985294501528</v>
      </c>
      <c r="R32" s="67">
        <f t="shared" si="10"/>
        <v>1.1090356995021953</v>
      </c>
      <c r="S32" s="67">
        <f t="shared" si="10"/>
        <v>0.27541905025544766</v>
      </c>
      <c r="T32" s="55"/>
    </row>
    <row r="33" spans="2:20" s="84" customFormat="1" ht="12" customHeight="1">
      <c r="B33" s="52"/>
      <c r="C33" s="61" t="s">
        <v>290</v>
      </c>
      <c r="F33" s="71"/>
      <c r="G33" s="67">
        <f>G31/G9</f>
        <v>-25.743930635838129</v>
      </c>
      <c r="H33" s="67">
        <f t="shared" ref="H33:L33" si="11">H31/H9</f>
        <v>-8.0019329685810714</v>
      </c>
      <c r="I33" s="67">
        <f t="shared" si="11"/>
        <v>-3.1738657354690174</v>
      </c>
      <c r="J33" s="67">
        <f t="shared" si="11"/>
        <v>-1.4149428529066266</v>
      </c>
      <c r="K33" s="67">
        <f t="shared" si="11"/>
        <v>-0.53798492961840771</v>
      </c>
      <c r="L33" s="67">
        <f t="shared" si="11"/>
        <v>-0.14247505712126615</v>
      </c>
      <c r="M33" s="67"/>
      <c r="N33" s="67"/>
      <c r="O33" s="67"/>
      <c r="P33" s="67"/>
      <c r="Q33" s="67"/>
      <c r="R33" s="67"/>
      <c r="S33" s="67"/>
      <c r="T33" s="55"/>
    </row>
    <row r="34" spans="2:20" s="84" customFormat="1" ht="12" customHeight="1">
      <c r="B34" s="52"/>
      <c r="C34" s="6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55"/>
    </row>
    <row r="35" spans="2:20" ht="12" customHeight="1">
      <c r="B35" s="37" t="s">
        <v>291</v>
      </c>
      <c r="F35" s="88"/>
      <c r="G35" s="210">
        <f>G14/G9</f>
        <v>-0.24682080924855493</v>
      </c>
      <c r="H35" s="210">
        <f t="shared" ref="H35:S35" si="12">H14/H9</f>
        <v>0.12246502637355436</v>
      </c>
      <c r="I35" s="210">
        <f t="shared" si="12"/>
        <v>0.25404235937144165</v>
      </c>
      <c r="J35" s="210">
        <f t="shared" si="12"/>
        <v>0.26049546421757913</v>
      </c>
      <c r="K35" s="210">
        <f t="shared" si="12"/>
        <v>0.24294702155135911</v>
      </c>
      <c r="L35" s="210">
        <f t="shared" si="12"/>
        <v>0.34211841262079018</v>
      </c>
      <c r="M35" s="210">
        <f t="shared" si="12"/>
        <v>0.37544999665360579</v>
      </c>
      <c r="N35" s="210">
        <f t="shared" si="12"/>
        <v>0.39328936180570284</v>
      </c>
      <c r="O35" s="210">
        <f t="shared" si="12"/>
        <v>0.41190977296140807</v>
      </c>
      <c r="P35" s="210">
        <f t="shared" si="12"/>
        <v>0.41375407820104171</v>
      </c>
      <c r="Q35" s="210">
        <f t="shared" si="12"/>
        <v>0.41527402228918731</v>
      </c>
      <c r="R35" s="210">
        <f t="shared" si="12"/>
        <v>0.42216790682521382</v>
      </c>
      <c r="S35" s="210">
        <f t="shared" si="12"/>
        <v>0.42814783912540927</v>
      </c>
      <c r="T35" s="60"/>
    </row>
    <row r="36" spans="2:20" ht="12" customHeight="1">
      <c r="B36" s="37" t="s">
        <v>292</v>
      </c>
      <c r="G36" s="211">
        <f>G24/G9</f>
        <v>-28.309826589595371</v>
      </c>
      <c r="H36" s="211">
        <f t="shared" ref="H36:K36" si="13">H24/H9</f>
        <v>-9.1667594928414644</v>
      </c>
      <c r="I36" s="211">
        <f t="shared" si="13"/>
        <v>-3.7623674688124695</v>
      </c>
      <c r="J36" s="211">
        <f t="shared" si="13"/>
        <v>-1.5180206735237776</v>
      </c>
      <c r="K36" s="211">
        <f t="shared" si="13"/>
        <v>-0.59400720005407348</v>
      </c>
      <c r="L36" s="211">
        <f t="shared" ref="L36:S36" si="14">L24/L5</f>
        <v>-0.24750359678659059</v>
      </c>
      <c r="M36" s="211">
        <f t="shared" si="14"/>
        <v>-1.0402105931710964E-2</v>
      </c>
      <c r="N36" s="211">
        <f t="shared" si="14"/>
        <v>7.3989890993589907E-2</v>
      </c>
      <c r="O36" s="211">
        <f t="shared" si="14"/>
        <v>-5.2715700580346773E-4</v>
      </c>
      <c r="P36" s="211">
        <f t="shared" si="14"/>
        <v>3.3107117675999727E-2</v>
      </c>
      <c r="Q36" s="211">
        <f t="shared" si="14"/>
        <v>8.3742822179146928E-2</v>
      </c>
      <c r="R36" s="211">
        <f t="shared" si="14"/>
        <v>0.14634378562675088</v>
      </c>
      <c r="S36" s="211">
        <f t="shared" si="14"/>
        <v>0.15747078115279481</v>
      </c>
    </row>
    <row r="37" spans="2:20" ht="12" customHeight="1">
      <c r="B37" s="37" t="s">
        <v>293</v>
      </c>
      <c r="G37" s="211">
        <f>G31/G9</f>
        <v>-25.743930635838129</v>
      </c>
      <c r="H37" s="211">
        <f t="shared" ref="H37:S37" si="15">H31/H9</f>
        <v>-8.0019329685810714</v>
      </c>
      <c r="I37" s="211">
        <f t="shared" si="15"/>
        <v>-3.1738657354690174</v>
      </c>
      <c r="J37" s="211">
        <f t="shared" si="15"/>
        <v>-1.4149428529066266</v>
      </c>
      <c r="K37" s="211">
        <f t="shared" si="15"/>
        <v>-0.53798492961840771</v>
      </c>
      <c r="L37" s="211">
        <f t="shared" si="15"/>
        <v>-0.14247505712126615</v>
      </c>
      <c r="M37" s="211">
        <f t="shared" si="15"/>
        <v>-2.3315513335146003E-3</v>
      </c>
      <c r="N37" s="211">
        <f t="shared" si="15"/>
        <v>4.3584709951243153E-2</v>
      </c>
      <c r="O37" s="211">
        <f t="shared" si="15"/>
        <v>1.8093301516928942E-3</v>
      </c>
      <c r="P37" s="211">
        <f t="shared" si="15"/>
        <v>1.9829954290366141E-2</v>
      </c>
      <c r="Q37" s="211">
        <f t="shared" si="15"/>
        <v>4.5791656169976554E-2</v>
      </c>
      <c r="R37" s="211">
        <f t="shared" si="15"/>
        <v>7.826421046426521E-2</v>
      </c>
      <c r="S37" s="211">
        <f t="shared" si="15"/>
        <v>8.4884254537762605E-2</v>
      </c>
    </row>
  </sheetData>
  <printOptions horizontalCentered="1" verticalCentered="1"/>
  <pageMargins left="0.25" right="0.25" top="0.75" bottom="0.75" header="0.3" footer="0.3"/>
  <pageSetup paperSize="9" scale="17" orientation="portrait" horizontalDpi="300" verticalDpi="300" r:id="rId1"/>
  <customProperties>
    <customPr name="Qube.Worksheet.Visibility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35233-5784-479A-B892-B23E34533623}">
  <sheetPr>
    <pageSetUpPr fitToPage="1"/>
  </sheetPr>
  <dimension ref="B2:R115"/>
  <sheetViews>
    <sheetView showGridLines="0" zoomScale="115" zoomScaleNormal="115" workbookViewId="0">
      <pane xSplit="2" ySplit="4" topLeftCell="C5" activePane="bottomRight" state="frozen"/>
      <selection activeCell="G18" sqref="G18"/>
      <selection pane="topRight" activeCell="G18" sqref="G18"/>
      <selection pane="bottomLeft" activeCell="G18" sqref="G18"/>
      <selection pane="bottomRight" activeCell="C5" sqref="C5"/>
    </sheetView>
  </sheetViews>
  <sheetFormatPr defaultColWidth="9.140625" defaultRowHeight="12.75"/>
  <cols>
    <col min="1" max="1" width="9.140625" style="213"/>
    <col min="2" max="2" width="54.140625" style="213" customWidth="1"/>
    <col min="3" max="6" width="9.28515625" style="213" bestFit="1" customWidth="1"/>
    <col min="7" max="7" width="10.140625" style="213" bestFit="1" customWidth="1"/>
    <col min="8" max="11" width="9.28515625" style="213" bestFit="1" customWidth="1"/>
    <col min="12" max="16" width="9.140625" style="213" hidden="1" customWidth="1"/>
    <col min="17" max="17" width="0.85546875" style="213" customWidth="1" collapsed="1"/>
    <col min="18" max="18" width="11" style="213" customWidth="1"/>
    <col min="19" max="16384" width="9.140625" style="213"/>
  </cols>
  <sheetData>
    <row r="2" spans="2:18">
      <c r="B2" s="212" t="s">
        <v>294</v>
      </c>
      <c r="D2" s="214">
        <v>3900.0000000000005</v>
      </c>
      <c r="E2" s="214">
        <v>10700</v>
      </c>
      <c r="F2" s="214">
        <v>23006.999999999996</v>
      </c>
      <c r="G2" s="214">
        <v>56927.921496120005</v>
      </c>
      <c r="H2" s="214">
        <v>120842.77544800923</v>
      </c>
      <c r="I2" s="214">
        <v>224276.2518677795</v>
      </c>
      <c r="J2" s="214">
        <v>342997.88313637458</v>
      </c>
      <c r="K2" s="214">
        <v>471543.8597574911</v>
      </c>
    </row>
    <row r="3" spans="2:18">
      <c r="E3" s="215"/>
      <c r="F3" s="215"/>
      <c r="G3" s="215"/>
      <c r="H3" s="215"/>
      <c r="I3" s="215"/>
      <c r="J3" s="215"/>
      <c r="K3" s="216"/>
      <c r="L3" s="216">
        <f>Revenue!O15-L5</f>
        <v>-6.1017666890256805</v>
      </c>
      <c r="M3" s="216">
        <f>Revenue!P15-M5</f>
        <v>130.77798345548945</v>
      </c>
      <c r="N3" s="216">
        <f>Revenue!Q15-N5</f>
        <v>454.34938878049434</v>
      </c>
      <c r="O3" s="216">
        <f>Revenue!R15-O5</f>
        <v>658.20379989295179</v>
      </c>
      <c r="P3" s="216">
        <f>Revenue!S15-P5</f>
        <v>464.06797444156109</v>
      </c>
      <c r="R3" s="216"/>
    </row>
    <row r="4" spans="2:18">
      <c r="B4" s="217" t="s">
        <v>295</v>
      </c>
      <c r="C4" s="218">
        <v>2022</v>
      </c>
      <c r="D4" s="218">
        <v>2023</v>
      </c>
      <c r="E4" s="218">
        <v>2024</v>
      </c>
      <c r="F4" s="218">
        <v>2025</v>
      </c>
      <c r="G4" s="219">
        <v>2026</v>
      </c>
      <c r="H4" s="219">
        <v>2027</v>
      </c>
      <c r="I4" s="219">
        <v>2028</v>
      </c>
      <c r="J4" s="219">
        <v>2029</v>
      </c>
      <c r="K4" s="219">
        <v>2030</v>
      </c>
      <c r="L4" s="219">
        <f>K4+1</f>
        <v>2031</v>
      </c>
      <c r="M4" s="219">
        <f t="shared" ref="M4:P4" si="0">L4+1</f>
        <v>2032</v>
      </c>
      <c r="N4" s="219">
        <f t="shared" si="0"/>
        <v>2033</v>
      </c>
      <c r="O4" s="219">
        <f t="shared" si="0"/>
        <v>2034</v>
      </c>
      <c r="P4" s="219">
        <f t="shared" si="0"/>
        <v>2035</v>
      </c>
      <c r="R4" s="219" t="s">
        <v>296</v>
      </c>
    </row>
    <row r="5" spans="2:18">
      <c r="B5" s="220" t="s">
        <v>27</v>
      </c>
      <c r="C5" s="221">
        <f>Model!F6</f>
        <v>0</v>
      </c>
      <c r="D5" s="221">
        <f>Model!G6</f>
        <v>3.46</v>
      </c>
      <c r="E5" s="221">
        <f>Model!H6</f>
        <v>30.523</v>
      </c>
      <c r="F5" s="221">
        <f>Model!I6</f>
        <v>79.038000000000011</v>
      </c>
      <c r="G5" s="221">
        <f>Model!J6</f>
        <v>300.02819119284993</v>
      </c>
      <c r="H5" s="221">
        <f>Model!K6</f>
        <v>880.06999810085779</v>
      </c>
      <c r="I5" s="221">
        <f>Model!L6</f>
        <v>2469.6311264821038</v>
      </c>
      <c r="J5" s="221">
        <f>Model!M6</f>
        <v>5908.3819546230352</v>
      </c>
      <c r="K5" s="221">
        <f>Model!N6</f>
        <v>11554.045275237053</v>
      </c>
      <c r="L5" s="221">
        <f>K5*(1+L6)</f>
        <v>16759.142671731344</v>
      </c>
      <c r="M5" s="221">
        <f t="shared" ref="M5:P5" si="1">L5*(1+M6)</f>
        <v>22799.13769062332</v>
      </c>
      <c r="N5" s="221">
        <f t="shared" si="1"/>
        <v>29372.585069583838</v>
      </c>
      <c r="O5" s="221">
        <f t="shared" si="1"/>
        <v>36147.548051393773</v>
      </c>
      <c r="P5" s="221">
        <f t="shared" si="1"/>
        <v>42817.667126067601</v>
      </c>
      <c r="R5" s="221">
        <f>SUM(L5:P5)</f>
        <v>147896.08060939985</v>
      </c>
    </row>
    <row r="6" spans="2:18">
      <c r="B6" s="222" t="s">
        <v>28</v>
      </c>
      <c r="C6" s="223"/>
      <c r="D6" s="223"/>
      <c r="E6" s="223">
        <f t="shared" ref="E6:K6" si="2">E5/D5-1</f>
        <v>7.8216763005780354</v>
      </c>
      <c r="F6" s="223">
        <f t="shared" si="2"/>
        <v>1.5894571306883338</v>
      </c>
      <c r="G6" s="223">
        <f t="shared" si="2"/>
        <v>2.7959992812678696</v>
      </c>
      <c r="H6" s="223">
        <f t="shared" si="2"/>
        <v>1.9332910170936999</v>
      </c>
      <c r="I6" s="223">
        <f t="shared" si="2"/>
        <v>1.8061757948929413</v>
      </c>
      <c r="J6" s="223">
        <f t="shared" si="2"/>
        <v>1.3924147583284237</v>
      </c>
      <c r="K6" s="223">
        <f t="shared" si="2"/>
        <v>0.95553458865274399</v>
      </c>
      <c r="L6" s="224">
        <v>0.45050000000000001</v>
      </c>
      <c r="M6" s="224">
        <f>L6*0.8</f>
        <v>0.36040000000000005</v>
      </c>
      <c r="N6" s="224">
        <f t="shared" ref="N6:P6" si="3">M6*0.8</f>
        <v>0.28832000000000008</v>
      </c>
      <c r="O6" s="224">
        <f t="shared" si="3"/>
        <v>0.23065600000000008</v>
      </c>
      <c r="P6" s="224">
        <f t="shared" si="3"/>
        <v>0.18452480000000007</v>
      </c>
      <c r="R6" s="224"/>
    </row>
    <row r="7" spans="2:18">
      <c r="B7" s="222" t="s">
        <v>297</v>
      </c>
      <c r="C7" s="223"/>
      <c r="D7" s="225">
        <f>D5/D$2</f>
        <v>8.8717948717948706E-4</v>
      </c>
      <c r="E7" s="225">
        <f t="shared" ref="E7:K7" si="4">E5/E$2</f>
        <v>2.8526168224299064E-3</v>
      </c>
      <c r="F7" s="225">
        <f t="shared" si="4"/>
        <v>3.4353892293649767E-3</v>
      </c>
      <c r="G7" s="225">
        <f t="shared" si="4"/>
        <v>5.2703169781685901E-3</v>
      </c>
      <c r="H7" s="225">
        <f t="shared" si="4"/>
        <v>7.282768827826986E-3</v>
      </c>
      <c r="I7" s="225">
        <f t="shared" si="4"/>
        <v>1.1011558762530318E-2</v>
      </c>
      <c r="J7" s="225">
        <f t="shared" si="4"/>
        <v>1.7225709676680093E-2</v>
      </c>
      <c r="K7" s="226">
        <f t="shared" si="4"/>
        <v>2.4502588754265933E-2</v>
      </c>
      <c r="L7" s="223"/>
      <c r="M7" s="223"/>
      <c r="N7" s="223"/>
      <c r="O7" s="223"/>
      <c r="P7" s="223"/>
      <c r="R7" s="223"/>
    </row>
    <row r="8" spans="2:18" s="231" customFormat="1">
      <c r="B8" s="227"/>
      <c r="C8" s="228"/>
      <c r="D8" s="229"/>
      <c r="E8" s="229"/>
      <c r="F8" s="229"/>
      <c r="G8" s="230">
        <f t="shared" ref="G8:H8" si="5">G7-F7</f>
        <v>1.8349277488036134E-3</v>
      </c>
      <c r="H8" s="230">
        <f t="shared" si="5"/>
        <v>2.0124518496583959E-3</v>
      </c>
      <c r="I8" s="230">
        <f>I7-H7</f>
        <v>3.7287899347033318E-3</v>
      </c>
      <c r="J8" s="230">
        <f t="shared" ref="J8:K8" si="6">J7-I7</f>
        <v>6.2141509141497749E-3</v>
      </c>
      <c r="K8" s="230">
        <f t="shared" si="6"/>
        <v>7.2768790775858405E-3</v>
      </c>
      <c r="L8" s="228"/>
      <c r="M8" s="228"/>
      <c r="N8" s="228"/>
      <c r="O8" s="228"/>
      <c r="P8" s="228"/>
      <c r="R8" s="228"/>
    </row>
    <row r="9" spans="2:18">
      <c r="B9" s="232" t="s">
        <v>298</v>
      </c>
      <c r="D9" s="223">
        <f>-Revenue!G67/D5</f>
        <v>1.1841040462427748</v>
      </c>
      <c r="E9" s="223">
        <f>-Revenue!H67/E5</f>
        <v>0.8507027487468467</v>
      </c>
      <c r="F9" s="223">
        <f>-Revenue!I67/F5</f>
        <v>0.6958678104203041</v>
      </c>
      <c r="G9" s="223">
        <f>-Revenue!J67/G5</f>
        <v>0.60420371822174801</v>
      </c>
      <c r="H9" s="223">
        <f>-Revenue!K67/H5</f>
        <v>0.60816724768900787</v>
      </c>
      <c r="I9" s="223">
        <f>-Revenue!L67/I5</f>
        <v>0.5111515898243213</v>
      </c>
      <c r="J9" s="223">
        <f>-Revenue!M67/J5</f>
        <v>0.52040009681158128</v>
      </c>
      <c r="K9" s="223">
        <f>-Revenue!N67/K5</f>
        <v>0.51022581869314843</v>
      </c>
      <c r="L9" s="223">
        <f>-Revenue!O67/L5</f>
        <v>0.50306444828515096</v>
      </c>
      <c r="M9" s="223">
        <f>-Revenue!P67/M5</f>
        <v>0.49888696446648678</v>
      </c>
      <c r="N9" s="223">
        <f>-Revenue!Q67/N5</f>
        <v>0.49729908233958253</v>
      </c>
      <c r="O9" s="223">
        <f>-Revenue!R67/O5</f>
        <v>0.49315748577424928</v>
      </c>
      <c r="P9" s="223">
        <f>-Revenue!S67/P5</f>
        <v>0.48682071367057761</v>
      </c>
      <c r="R9" s="223"/>
    </row>
    <row r="10" spans="2:18">
      <c r="B10" s="232" t="s">
        <v>299</v>
      </c>
      <c r="C10" s="223"/>
      <c r="D10" s="233">
        <f>Model!G70/D5</f>
        <v>13.65</v>
      </c>
      <c r="E10" s="233">
        <f>Model!H70/E5</f>
        <v>4.6077384267601484</v>
      </c>
      <c r="F10" s="233">
        <f>Model!I70/F5</f>
        <v>2.2773855613755405</v>
      </c>
      <c r="G10" s="233">
        <f>Model!J70/G5</f>
        <v>1.1998872458241827</v>
      </c>
      <c r="H10" s="233">
        <f>Model!K70/H5</f>
        <v>0.45450930137736523</v>
      </c>
      <c r="I10" s="233">
        <f>Model!L70/I5</f>
        <v>0.22068073007175443</v>
      </c>
      <c r="J10" s="233">
        <f>Model!M70/J5</f>
        <v>0.13540086036144583</v>
      </c>
      <c r="K10" s="233">
        <f>Model!N70/K5</f>
        <v>9.5204750699527746E-2</v>
      </c>
      <c r="L10" s="233">
        <f>Model!O70/L5</f>
        <v>0.12224164608281617</v>
      </c>
      <c r="M10" s="233">
        <f>Model!P70/M5</f>
        <v>0.11372109126463621</v>
      </c>
      <c r="N10" s="233">
        <f>Model!Q70/N5</f>
        <v>0.10286914242751034</v>
      </c>
      <c r="O10" s="233">
        <f>Model!R70/O5</f>
        <v>9.8234993484711708E-2</v>
      </c>
      <c r="P10" s="233">
        <f>Model!S70/P5</f>
        <v>9.7523893556816788E-2</v>
      </c>
      <c r="R10" s="223"/>
    </row>
    <row r="11" spans="2:18">
      <c r="B11" s="222"/>
      <c r="C11" s="223"/>
      <c r="D11" s="225"/>
      <c r="E11" s="225"/>
      <c r="F11" s="225"/>
      <c r="G11" s="225"/>
      <c r="H11" s="225"/>
      <c r="I11" s="225"/>
      <c r="J11" s="225"/>
      <c r="K11" s="225"/>
      <c r="L11" s="223"/>
      <c r="M11" s="223"/>
      <c r="N11" s="223"/>
      <c r="O11" s="223"/>
      <c r="P11" s="223"/>
      <c r="R11" s="223"/>
    </row>
    <row r="12" spans="2:18">
      <c r="B12" s="220" t="s">
        <v>300</v>
      </c>
      <c r="C12" s="234">
        <f>Model!F23</f>
        <v>-13.291</v>
      </c>
      <c r="D12" s="234">
        <f>Model!G23</f>
        <v>-97.951999999999984</v>
      </c>
      <c r="E12" s="234">
        <f>Model!H23</f>
        <v>-279.79700000000003</v>
      </c>
      <c r="F12" s="234">
        <f>Model!I23</f>
        <v>-297.37</v>
      </c>
      <c r="G12" s="234">
        <f>Model!J23</f>
        <v>-455.44899687069073</v>
      </c>
      <c r="H12" s="234">
        <f>Model!K23</f>
        <v>-522.76791542348428</v>
      </c>
      <c r="I12" s="234">
        <f>Model!L23</f>
        <v>-401.46348797606169</v>
      </c>
      <c r="J12" s="234">
        <f>Model!M23</f>
        <v>-42.423761121967232</v>
      </c>
      <c r="K12" s="234">
        <f>Model!N23</f>
        <v>566.59263059604586</v>
      </c>
      <c r="L12" s="234">
        <f t="shared" ref="L12:P12" si="7">L5*L13</f>
        <v>1675.9142671731345</v>
      </c>
      <c r="M12" s="234">
        <f t="shared" si="7"/>
        <v>2507.9051459685652</v>
      </c>
      <c r="N12" s="234">
        <f t="shared" si="7"/>
        <v>4112.1619097417379</v>
      </c>
      <c r="O12" s="234">
        <f t="shared" si="7"/>
        <v>6506.5586492508792</v>
      </c>
      <c r="P12" s="234">
        <f t="shared" si="7"/>
        <v>7720.0253828299883</v>
      </c>
      <c r="R12" s="234">
        <f>SUM(L12:P12)</f>
        <v>22522.565354964303</v>
      </c>
    </row>
    <row r="13" spans="2:18">
      <c r="B13" s="222" t="s">
        <v>301</v>
      </c>
      <c r="C13" s="235"/>
      <c r="D13" s="233">
        <f t="shared" ref="D13:K13" si="8">D12/D5</f>
        <v>-28.309826589595371</v>
      </c>
      <c r="E13" s="233">
        <f t="shared" si="8"/>
        <v>-9.1667594928414644</v>
      </c>
      <c r="F13" s="233">
        <f t="shared" si="8"/>
        <v>-3.7623674688124695</v>
      </c>
      <c r="G13" s="233">
        <f t="shared" si="8"/>
        <v>-1.5180206735237776</v>
      </c>
      <c r="H13" s="233">
        <f t="shared" si="8"/>
        <v>-0.59400720005407348</v>
      </c>
      <c r="I13" s="233">
        <f t="shared" si="8"/>
        <v>-0.16256010206185376</v>
      </c>
      <c r="J13" s="233">
        <f t="shared" si="8"/>
        <v>-7.1802671946035249E-3</v>
      </c>
      <c r="K13" s="233">
        <f t="shared" si="8"/>
        <v>4.9038463767351055E-2</v>
      </c>
      <c r="L13" s="236">
        <v>0.1</v>
      </c>
      <c r="M13" s="236">
        <v>0.11</v>
      </c>
      <c r="N13" s="236">
        <v>0.14000000000000001</v>
      </c>
      <c r="O13" s="236">
        <v>0.18</v>
      </c>
      <c r="P13" s="236">
        <v>0.18029999999999999</v>
      </c>
      <c r="R13" s="237">
        <f>R12/R5</f>
        <v>0.1522864247798926</v>
      </c>
    </row>
    <row r="14" spans="2:18">
      <c r="B14" s="235" t="s">
        <v>302</v>
      </c>
      <c r="C14" s="223">
        <f t="shared" ref="C14:P14" si="9">IF(C12&lt;0,0%,-18%)</f>
        <v>0</v>
      </c>
      <c r="D14" s="223">
        <f t="shared" si="9"/>
        <v>0</v>
      </c>
      <c r="E14" s="223">
        <f t="shared" si="9"/>
        <v>0</v>
      </c>
      <c r="F14" s="223">
        <f t="shared" si="9"/>
        <v>0</v>
      </c>
      <c r="G14" s="223">
        <f t="shared" si="9"/>
        <v>0</v>
      </c>
      <c r="H14" s="223">
        <f t="shared" si="9"/>
        <v>0</v>
      </c>
      <c r="I14" s="223">
        <f t="shared" si="9"/>
        <v>0</v>
      </c>
      <c r="J14" s="223">
        <f t="shared" si="9"/>
        <v>0</v>
      </c>
      <c r="K14" s="223">
        <f t="shared" si="9"/>
        <v>-0.18</v>
      </c>
      <c r="L14" s="223">
        <f t="shared" si="9"/>
        <v>-0.18</v>
      </c>
      <c r="M14" s="223">
        <f t="shared" si="9"/>
        <v>-0.18</v>
      </c>
      <c r="N14" s="223">
        <f t="shared" si="9"/>
        <v>-0.18</v>
      </c>
      <c r="O14" s="223">
        <f t="shared" si="9"/>
        <v>-0.18</v>
      </c>
      <c r="P14" s="223">
        <f t="shared" si="9"/>
        <v>-0.18</v>
      </c>
      <c r="R14" s="223">
        <f>R15/R12</f>
        <v>-0.18</v>
      </c>
    </row>
    <row r="15" spans="2:18">
      <c r="B15" s="235" t="s">
        <v>303</v>
      </c>
      <c r="C15" s="238">
        <f>C14*C12</f>
        <v>0</v>
      </c>
      <c r="D15" s="238">
        <f t="shared" ref="D15:P15" si="10">D14*D12</f>
        <v>0</v>
      </c>
      <c r="E15" s="238">
        <f t="shared" si="10"/>
        <v>0</v>
      </c>
      <c r="F15" s="238">
        <f t="shared" si="10"/>
        <v>0</v>
      </c>
      <c r="G15" s="238">
        <f>G14*G12</f>
        <v>0</v>
      </c>
      <c r="H15" s="238">
        <f t="shared" si="10"/>
        <v>0</v>
      </c>
      <c r="I15" s="238">
        <f t="shared" si="10"/>
        <v>0</v>
      </c>
      <c r="J15" s="238">
        <f t="shared" si="10"/>
        <v>0</v>
      </c>
      <c r="K15" s="238">
        <f t="shared" si="10"/>
        <v>-101.98667350728824</v>
      </c>
      <c r="L15" s="238">
        <f t="shared" si="10"/>
        <v>-301.6645680911642</v>
      </c>
      <c r="M15" s="238">
        <f t="shared" si="10"/>
        <v>-451.42292627434171</v>
      </c>
      <c r="N15" s="238">
        <f t="shared" si="10"/>
        <v>-740.18914375351278</v>
      </c>
      <c r="O15" s="238">
        <f t="shared" si="10"/>
        <v>-1171.1805568651582</v>
      </c>
      <c r="P15" s="238">
        <f t="shared" si="10"/>
        <v>-1389.6045689093978</v>
      </c>
      <c r="R15" s="238">
        <f>SUM(L15:P15)</f>
        <v>-4054.0617638935746</v>
      </c>
    </row>
    <row r="16" spans="2:18">
      <c r="B16" s="235" t="s">
        <v>304</v>
      </c>
      <c r="C16" s="239">
        <f>C12+C15</f>
        <v>-13.291</v>
      </c>
      <c r="D16" s="239">
        <f t="shared" ref="D16:P16" si="11">D12+D15</f>
        <v>-97.951999999999984</v>
      </c>
      <c r="E16" s="239">
        <f t="shared" si="11"/>
        <v>-279.79700000000003</v>
      </c>
      <c r="F16" s="239">
        <f t="shared" si="11"/>
        <v>-297.37</v>
      </c>
      <c r="G16" s="239">
        <f t="shared" si="11"/>
        <v>-455.44899687069073</v>
      </c>
      <c r="H16" s="239">
        <f t="shared" si="11"/>
        <v>-522.76791542348428</v>
      </c>
      <c r="I16" s="239">
        <f t="shared" si="11"/>
        <v>-401.46348797606169</v>
      </c>
      <c r="J16" s="239">
        <f t="shared" si="11"/>
        <v>-42.423761121967232</v>
      </c>
      <c r="K16" s="239">
        <f t="shared" si="11"/>
        <v>464.60595708875763</v>
      </c>
      <c r="L16" s="239">
        <f t="shared" si="11"/>
        <v>1374.2496990819702</v>
      </c>
      <c r="M16" s="239">
        <f t="shared" si="11"/>
        <v>2056.4822196942237</v>
      </c>
      <c r="N16" s="239">
        <f t="shared" si="11"/>
        <v>3371.9727659882251</v>
      </c>
      <c r="O16" s="239">
        <f t="shared" si="11"/>
        <v>5335.3780923857212</v>
      </c>
      <c r="P16" s="239">
        <f t="shared" si="11"/>
        <v>6330.4208139205903</v>
      </c>
      <c r="R16" s="239">
        <f>SUM(L16:P16)</f>
        <v>18468.50359107073</v>
      </c>
    </row>
    <row r="17" spans="2:18">
      <c r="B17" s="235" t="s">
        <v>305</v>
      </c>
      <c r="C17" s="239">
        <f>Model!F225+Model!F196</f>
        <v>0.20699999999999999</v>
      </c>
      <c r="D17" s="239">
        <f>Model!G225+Model!G196</f>
        <v>0.81099999999999994</v>
      </c>
      <c r="E17" s="239">
        <f>Model!H225+Model!H196</f>
        <v>1.901</v>
      </c>
      <c r="F17" s="239">
        <f>Model!I225+Model!I196</f>
        <v>2.6790000000000003</v>
      </c>
      <c r="G17" s="239">
        <f>Model!J225+Model!J196</f>
        <v>2.9332800000000003</v>
      </c>
      <c r="H17" s="239">
        <f>Model!K225+Model!K196</f>
        <v>3.9205093333333334</v>
      </c>
      <c r="I17" s="239">
        <f>Model!L225+Model!L196</f>
        <v>4.8015845333333331</v>
      </c>
      <c r="J17" s="239">
        <f>Model!M225+Model!M196</f>
        <v>5.479784106666667</v>
      </c>
      <c r="K17" s="239">
        <f>Model!N225+Model!N196</f>
        <v>6.2126118613333343</v>
      </c>
      <c r="L17" s="239">
        <f>Model!O225+Model!O196</f>
        <v>7.0556922602666692</v>
      </c>
      <c r="M17" s="239">
        <f>Model!P225+Model!P196</f>
        <v>8.0274445416533364</v>
      </c>
      <c r="N17" s="239">
        <f>Model!Q225+Model!Q196</f>
        <v>9.1496086622506709</v>
      </c>
      <c r="O17" s="239">
        <f>Model!R225+Model!R196</f>
        <v>10.447873128194137</v>
      </c>
      <c r="P17" s="239">
        <f>Model!S225+Model!S196</f>
        <v>11.952624760675633</v>
      </c>
      <c r="R17" s="239">
        <f t="shared" ref="R17:R21" si="12">SUM(L17:P17)</f>
        <v>46.633243353040449</v>
      </c>
    </row>
    <row r="18" spans="2:18">
      <c r="B18" s="235" t="s">
        <v>306</v>
      </c>
      <c r="C18" s="239">
        <f>SUM(Model!F254:F260)</f>
        <v>1.851</v>
      </c>
      <c r="D18" s="239">
        <f>SUM(Model!G254:G260)</f>
        <v>25.900000000000002</v>
      </c>
      <c r="E18" s="239">
        <f>SUM(Model!H254:H260)</f>
        <v>13.715999999999994</v>
      </c>
      <c r="F18" s="239">
        <f>SUM(Model!I254:I260)</f>
        <v>6.2550000000000008</v>
      </c>
      <c r="G18" s="239">
        <f>SUM(Model!J254:J260)</f>
        <v>137.64007722095354</v>
      </c>
      <c r="H18" s="239">
        <f>SUM(Model!K254:K260)</f>
        <v>-40.960567078448712</v>
      </c>
      <c r="I18" s="239">
        <f>SUM(Model!L254:L260)</f>
        <v>66.651527472397049</v>
      </c>
      <c r="J18" s="239">
        <f>SUM(Model!M254:M260)</f>
        <v>48.707138409859084</v>
      </c>
      <c r="K18" s="239">
        <f>SUM(Model!N254:N260)</f>
        <v>-9.8826117825122992</v>
      </c>
      <c r="L18" s="239">
        <f>SUM(Model!O254:O260)</f>
        <v>537.35897547776597</v>
      </c>
      <c r="M18" s="239">
        <f>SUM(Model!P254:P260)</f>
        <v>-177.19976079696141</v>
      </c>
      <c r="N18" s="239">
        <f>SUM(Model!Q254:Q260)</f>
        <v>215.80824007131787</v>
      </c>
      <c r="O18" s="239">
        <f>SUM(Model!R254:R260)</f>
        <v>-287.34519262570689</v>
      </c>
      <c r="P18" s="239">
        <f>SUM(Model!S254:S260)</f>
        <v>369.02092248394115</v>
      </c>
      <c r="R18" s="239">
        <f t="shared" si="12"/>
        <v>657.64318461035668</v>
      </c>
    </row>
    <row r="19" spans="2:18">
      <c r="B19" s="235" t="s">
        <v>307</v>
      </c>
      <c r="C19" s="239">
        <f>-Model!F177-Model!F206</f>
        <v>-0.89600000000000002</v>
      </c>
      <c r="D19" s="239">
        <f>-Model!G177-Model!G206</f>
        <v>-4.3760000000000003</v>
      </c>
      <c r="E19" s="239">
        <f>-Model!H177-Model!H206</f>
        <v>-2.0840000000000001</v>
      </c>
      <c r="F19" s="239">
        <f>-Model!I177-Model!I206</f>
        <v>-3.1120000000000001</v>
      </c>
      <c r="G19" s="239">
        <f>-Model!J177-Model!J206</f>
        <v>-4.4824000000000002</v>
      </c>
      <c r="H19" s="239">
        <f>-Model!K177-Model!K206</f>
        <v>-5.0796800000000006</v>
      </c>
      <c r="I19" s="239">
        <f>-Model!L177-Model!L206</f>
        <v>-5.766496000000001</v>
      </c>
      <c r="J19" s="239">
        <f>-Model!M177-Model!M206</f>
        <v>-6.5577632000000019</v>
      </c>
      <c r="K19" s="239">
        <f>-Model!N177-Model!N206</f>
        <v>-7.471080640000002</v>
      </c>
      <c r="L19" s="239">
        <f>-Model!O177-Model!O206</f>
        <v>-8.5272380480000027</v>
      </c>
      <c r="M19" s="239">
        <f>-Model!P177-Model!P206</f>
        <v>-9.7508210656000038</v>
      </c>
      <c r="N19" s="239">
        <f>-Model!Q177-Model!Q206</f>
        <v>-11.170934227520004</v>
      </c>
      <c r="O19" s="239">
        <f>-Model!R177-Model!R206</f>
        <v>-12.822064916704004</v>
      </c>
      <c r="P19" s="239">
        <f>-Model!S177-Model!S206</f>
        <v>-14.745116128092803</v>
      </c>
      <c r="R19" s="239">
        <f t="shared" si="12"/>
        <v>-57.01617438591682</v>
      </c>
    </row>
    <row r="20" spans="2:18">
      <c r="B20" s="220" t="s">
        <v>208</v>
      </c>
      <c r="C20" s="240">
        <f>C16+C17+C18+C19</f>
        <v>-12.129000000000001</v>
      </c>
      <c r="D20" s="240">
        <f t="shared" ref="D20:P20" si="13">D16+D17+D18+D19</f>
        <v>-75.61699999999999</v>
      </c>
      <c r="E20" s="240">
        <f t="shared" si="13"/>
        <v>-266.26400000000001</v>
      </c>
      <c r="F20" s="240">
        <f t="shared" si="13"/>
        <v>-291.54800000000006</v>
      </c>
      <c r="G20" s="240">
        <f t="shared" si="13"/>
        <v>-319.35803964973718</v>
      </c>
      <c r="H20" s="240">
        <f t="shared" si="13"/>
        <v>-564.88765316859963</v>
      </c>
      <c r="I20" s="240">
        <f t="shared" si="13"/>
        <v>-335.77687197033134</v>
      </c>
      <c r="J20" s="240">
        <f t="shared" si="13"/>
        <v>5.205398194558521</v>
      </c>
      <c r="K20" s="240">
        <f t="shared" si="13"/>
        <v>453.46487652757867</v>
      </c>
      <c r="L20" s="240">
        <f t="shared" si="13"/>
        <v>1910.1371287720026</v>
      </c>
      <c r="M20" s="240">
        <f t="shared" si="13"/>
        <v>1877.5590823733157</v>
      </c>
      <c r="N20" s="240">
        <f t="shared" si="13"/>
        <v>3585.7596804942737</v>
      </c>
      <c r="O20" s="240">
        <f t="shared" si="13"/>
        <v>5045.6587079715046</v>
      </c>
      <c r="P20" s="240">
        <f t="shared" si="13"/>
        <v>6696.6492450371143</v>
      </c>
      <c r="R20" s="240">
        <f t="shared" si="12"/>
        <v>19115.763844648212</v>
      </c>
    </row>
    <row r="21" spans="2:18">
      <c r="B21" s="220" t="s">
        <v>308</v>
      </c>
      <c r="C21" s="239">
        <f t="shared" ref="C21:O21" si="14">C20</f>
        <v>-12.129000000000001</v>
      </c>
      <c r="D21" s="239">
        <f t="shared" si="14"/>
        <v>-75.61699999999999</v>
      </c>
      <c r="E21" s="239">
        <f t="shared" si="14"/>
        <v>-266.26400000000001</v>
      </c>
      <c r="F21" s="239">
        <f t="shared" si="14"/>
        <v>-291.54800000000006</v>
      </c>
      <c r="G21" s="239">
        <f t="shared" si="14"/>
        <v>-319.35803964973718</v>
      </c>
      <c r="H21" s="239">
        <f t="shared" si="14"/>
        <v>-564.88765316859963</v>
      </c>
      <c r="I21" s="239">
        <f t="shared" si="14"/>
        <v>-335.77687197033134</v>
      </c>
      <c r="J21" s="239">
        <f t="shared" si="14"/>
        <v>5.205398194558521</v>
      </c>
      <c r="K21" s="239">
        <f t="shared" si="14"/>
        <v>453.46487652757867</v>
      </c>
      <c r="L21" s="239">
        <f t="shared" si="14"/>
        <v>1910.1371287720026</v>
      </c>
      <c r="M21" s="239">
        <f t="shared" si="14"/>
        <v>1877.5590823733157</v>
      </c>
      <c r="N21" s="239">
        <f t="shared" si="14"/>
        <v>3585.7596804942737</v>
      </c>
      <c r="O21" s="239">
        <f t="shared" si="14"/>
        <v>5045.6587079715046</v>
      </c>
      <c r="P21" s="239">
        <f>$P$20*(1+$C$48)*$C$49+$P$20</f>
        <v>77479.884788434589</v>
      </c>
      <c r="R21" s="239">
        <f t="shared" si="12"/>
        <v>89898.99938804569</v>
      </c>
    </row>
    <row r="22" spans="2:18">
      <c r="B22" s="220" t="s">
        <v>309</v>
      </c>
      <c r="C22" s="241">
        <f t="shared" ref="C22:R22" si="15">IF(C20&lt;0,0,C20/C5)</f>
        <v>0</v>
      </c>
      <c r="D22" s="241">
        <f t="shared" si="15"/>
        <v>0</v>
      </c>
      <c r="E22" s="241">
        <f t="shared" si="15"/>
        <v>0</v>
      </c>
      <c r="F22" s="241">
        <f t="shared" si="15"/>
        <v>0</v>
      </c>
      <c r="G22" s="241">
        <f t="shared" si="15"/>
        <v>0</v>
      </c>
      <c r="H22" s="241">
        <f t="shared" si="15"/>
        <v>0</v>
      </c>
      <c r="I22" s="241">
        <f t="shared" si="15"/>
        <v>0</v>
      </c>
      <c r="J22" s="241">
        <f t="shared" si="15"/>
        <v>8.8101924258392574E-4</v>
      </c>
      <c r="K22" s="241">
        <f t="shared" si="15"/>
        <v>3.9247282291636598E-2</v>
      </c>
      <c r="L22" s="241">
        <f t="shared" si="15"/>
        <v>0.1139758259826707</v>
      </c>
      <c r="M22" s="241">
        <f t="shared" si="15"/>
        <v>8.2352197168645808E-2</v>
      </c>
      <c r="N22" s="241">
        <f t="shared" si="15"/>
        <v>0.12207845077304522</v>
      </c>
      <c r="O22" s="241">
        <f t="shared" si="15"/>
        <v>0.13958508889171958</v>
      </c>
      <c r="P22" s="241">
        <f t="shared" si="15"/>
        <v>0.15639920842301477</v>
      </c>
      <c r="R22" s="241">
        <f t="shared" si="15"/>
        <v>0.12925132137296996</v>
      </c>
    </row>
    <row r="23" spans="2:18">
      <c r="B23" s="235" t="s">
        <v>310</v>
      </c>
      <c r="C23" s="242">
        <f>D23</f>
        <v>1</v>
      </c>
      <c r="D23" s="242">
        <f t="shared" ref="D23:E23" si="16">E23</f>
        <v>1</v>
      </c>
      <c r="E23" s="242">
        <f t="shared" si="16"/>
        <v>1</v>
      </c>
      <c r="F23" s="242">
        <f>G23</f>
        <v>1</v>
      </c>
      <c r="G23" s="242">
        <f>1/(1+$C$47)^(G4-$G$4)</f>
        <v>1</v>
      </c>
      <c r="H23" s="242">
        <f t="shared" ref="H23:P23" si="17">1/(1+$C$47)^(H4-$G$4)</f>
        <v>0.89565606806986109</v>
      </c>
      <c r="I23" s="242">
        <f t="shared" si="17"/>
        <v>0.80219979227036375</v>
      </c>
      <c r="J23" s="242">
        <f t="shared" si="17"/>
        <v>0.7184951117513334</v>
      </c>
      <c r="K23" s="242">
        <f t="shared" si="17"/>
        <v>0.64352450671861472</v>
      </c>
      <c r="L23" s="242">
        <f t="shared" si="17"/>
        <v>0.57637662939419143</v>
      </c>
      <c r="M23" s="242">
        <f t="shared" si="17"/>
        <v>0.51623522561056101</v>
      </c>
      <c r="N23" s="242">
        <f t="shared" si="17"/>
        <v>0.46236921236951278</v>
      </c>
      <c r="O23" s="242">
        <f t="shared" si="17"/>
        <v>0.41412379074743649</v>
      </c>
      <c r="P23" s="242">
        <f t="shared" si="17"/>
        <v>0.37091248611503491</v>
      </c>
      <c r="R23" s="243"/>
    </row>
    <row r="24" spans="2:18">
      <c r="B24" s="235"/>
      <c r="C24" s="235"/>
      <c r="D24" s="235"/>
      <c r="E24" s="235"/>
      <c r="F24" s="235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R24" s="235"/>
    </row>
    <row r="25" spans="2:18">
      <c r="B25" s="244"/>
      <c r="C25" s="245"/>
      <c r="D25" s="246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43"/>
      <c r="R25" s="243"/>
    </row>
    <row r="26" spans="2:18">
      <c r="B26" s="235" t="s">
        <v>311</v>
      </c>
      <c r="C26" s="247">
        <f>NPV(C47,H21:P21)+G21</f>
        <v>33756.842000620069</v>
      </c>
      <c r="D26" s="247"/>
      <c r="E26" s="248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R26" s="235"/>
    </row>
    <row r="27" spans="2:18">
      <c r="B27" s="235" t="s">
        <v>312</v>
      </c>
      <c r="C27" s="247">
        <f>Model!J146</f>
        <v>815.56821242212754</v>
      </c>
      <c r="D27" s="247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R27" s="235"/>
    </row>
    <row r="28" spans="2:18">
      <c r="B28" s="235" t="s">
        <v>313</v>
      </c>
      <c r="C28" s="249">
        <f>C26+C27</f>
        <v>34572.410213042196</v>
      </c>
      <c r="D28" s="249"/>
      <c r="E28" s="233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R28" s="235"/>
    </row>
    <row r="29" spans="2:18">
      <c r="B29" s="235" t="s">
        <v>314</v>
      </c>
      <c r="C29" s="249">
        <f>C28*C52</f>
        <v>269664.79966172914</v>
      </c>
      <c r="D29" s="249"/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R29" s="235"/>
    </row>
    <row r="30" spans="2:18" hidden="1">
      <c r="B30" s="250" t="s">
        <v>315</v>
      </c>
      <c r="C30" s="251">
        <f>P21/(1+$C$47)^(P4-G4)/C28</f>
        <v>0.83124828479396695</v>
      </c>
      <c r="D30" s="249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R30" s="235"/>
    </row>
    <row r="31" spans="2:18" collapsed="1">
      <c r="B31" s="235"/>
      <c r="C31" s="249"/>
      <c r="D31" s="249"/>
      <c r="E31" s="235"/>
      <c r="F31" s="235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R31" s="235"/>
    </row>
    <row r="32" spans="2:18">
      <c r="B32" s="235" t="s">
        <v>316</v>
      </c>
      <c r="C32" s="249">
        <f>Model!J51</f>
        <v>313.63530800000001</v>
      </c>
      <c r="D32" s="249"/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R32" s="235"/>
    </row>
    <row r="33" spans="2:18">
      <c r="B33" s="235" t="s">
        <v>317</v>
      </c>
      <c r="C33" s="252">
        <f>ROUND(C29/C32,0)</f>
        <v>860</v>
      </c>
      <c r="D33" s="249"/>
      <c r="E33" s="253"/>
      <c r="F33" s="235"/>
      <c r="G33" s="243"/>
      <c r="H33" s="235"/>
      <c r="I33" s="235"/>
      <c r="J33" s="235"/>
      <c r="K33" s="235"/>
      <c r="L33" s="235"/>
      <c r="M33" s="235"/>
      <c r="N33" s="235"/>
      <c r="O33" s="235"/>
      <c r="P33" s="235"/>
      <c r="R33" s="235"/>
    </row>
    <row r="34" spans="2:18" ht="13.5" thickBot="1">
      <c r="C34" s="254">
        <f>C33/1000-1</f>
        <v>-0.14000000000000001</v>
      </c>
      <c r="D34" s="255"/>
      <c r="E34" s="233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R34" s="235"/>
    </row>
    <row r="35" spans="2:18">
      <c r="B35" s="256" t="s">
        <v>318</v>
      </c>
      <c r="C35" s="257" t="s">
        <v>319</v>
      </c>
      <c r="D35" s="246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R35" s="235"/>
    </row>
    <row r="36" spans="2:18">
      <c r="B36" s="258" t="s">
        <v>320</v>
      </c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R36" s="235"/>
    </row>
    <row r="37" spans="2:18">
      <c r="B37" s="259" t="s">
        <v>321</v>
      </c>
      <c r="C37" s="260">
        <v>7.0000000000000007E-2</v>
      </c>
      <c r="D37" s="260"/>
      <c r="E37" s="235"/>
      <c r="F37" s="235"/>
      <c r="G37" s="235"/>
      <c r="H37" s="235"/>
      <c r="I37" s="235"/>
      <c r="J37" s="235"/>
      <c r="K37" s="235"/>
      <c r="L37" s="235"/>
      <c r="M37" s="235"/>
      <c r="N37" s="235"/>
      <c r="O37" s="235"/>
      <c r="P37" s="235"/>
      <c r="R37" s="235"/>
    </row>
    <row r="38" spans="2:18">
      <c r="B38" s="259" t="s">
        <v>322</v>
      </c>
      <c r="C38" s="260">
        <v>3.2500000000000001E-2</v>
      </c>
      <c r="D38" s="260"/>
      <c r="E38" s="235"/>
      <c r="F38" s="235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R38" s="235"/>
    </row>
    <row r="39" spans="2:18" ht="13.5" thickBot="1">
      <c r="B39" s="261" t="s">
        <v>323</v>
      </c>
      <c r="C39" s="262">
        <v>1.2</v>
      </c>
      <c r="D39" s="263"/>
      <c r="E39" s="235"/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R39" s="235"/>
    </row>
    <row r="40" spans="2:18">
      <c r="B40" s="259" t="s">
        <v>324</v>
      </c>
      <c r="C40" s="264">
        <f>+C38+C37*C39</f>
        <v>0.11650000000000001</v>
      </c>
      <c r="D40" s="264"/>
      <c r="E40" s="235"/>
      <c r="F40" s="235"/>
      <c r="G40" s="235"/>
      <c r="H40" s="235"/>
      <c r="I40" s="235"/>
      <c r="J40" s="235"/>
      <c r="K40" s="235"/>
      <c r="L40" s="235"/>
      <c r="M40" s="235"/>
      <c r="N40" s="235"/>
      <c r="O40" s="235"/>
      <c r="P40" s="235"/>
      <c r="R40" s="235"/>
    </row>
    <row r="41" spans="2:18">
      <c r="B41" s="265"/>
      <c r="C41" s="266"/>
      <c r="D41" s="266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R41" s="235"/>
    </row>
    <row r="42" spans="2:18">
      <c r="B42" s="258" t="s">
        <v>325</v>
      </c>
      <c r="C42" s="266"/>
      <c r="D42" s="266"/>
      <c r="E42" s="235"/>
      <c r="F42" s="235"/>
      <c r="G42" s="235"/>
      <c r="H42" s="235"/>
      <c r="I42" s="235"/>
      <c r="J42" s="235"/>
      <c r="K42" s="235"/>
      <c r="L42" s="235"/>
      <c r="M42" s="235"/>
      <c r="N42" s="235"/>
      <c r="O42" s="235"/>
      <c r="P42" s="235"/>
      <c r="R42" s="235"/>
    </row>
    <row r="43" spans="2:18">
      <c r="B43" s="259" t="s">
        <v>326</v>
      </c>
      <c r="C43" s="260">
        <v>0.05</v>
      </c>
      <c r="D43" s="260"/>
      <c r="E43" s="235"/>
      <c r="F43" s="235"/>
      <c r="G43" s="235"/>
      <c r="H43" s="235"/>
      <c r="I43" s="235"/>
      <c r="J43" s="235"/>
      <c r="K43" s="235"/>
      <c r="L43" s="235"/>
      <c r="M43" s="235"/>
      <c r="N43" s="235"/>
      <c r="O43" s="235"/>
      <c r="P43" s="235"/>
      <c r="R43" s="235"/>
    </row>
    <row r="44" spans="2:18" ht="13.5" thickBot="1">
      <c r="B44" s="261" t="s">
        <v>327</v>
      </c>
      <c r="C44" s="267">
        <v>0.15</v>
      </c>
      <c r="D44" s="260"/>
      <c r="E44" s="235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R44" s="235"/>
    </row>
    <row r="45" spans="2:18" ht="13.5" thickBot="1">
      <c r="B45" s="261" t="s">
        <v>328</v>
      </c>
      <c r="C45" s="268">
        <f>C43*(1-C44)</f>
        <v>4.2500000000000003E-2</v>
      </c>
      <c r="D45" s="266"/>
      <c r="E45" s="235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R45" s="235"/>
    </row>
    <row r="46" spans="2:18">
      <c r="B46" s="259"/>
      <c r="C46" s="235"/>
      <c r="D46" s="235"/>
      <c r="E46" s="269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R46" s="235"/>
    </row>
    <row r="47" spans="2:18">
      <c r="B47" s="270" t="s">
        <v>329</v>
      </c>
      <c r="C47" s="271">
        <f>C40</f>
        <v>0.11650000000000001</v>
      </c>
      <c r="D47" s="272"/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R47" s="235"/>
    </row>
    <row r="48" spans="2:18">
      <c r="B48" s="259" t="s">
        <v>330</v>
      </c>
      <c r="C48" s="273">
        <v>0.02</v>
      </c>
      <c r="D48" s="273"/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R48" s="235"/>
    </row>
    <row r="49" spans="2:18" ht="13.5" thickBot="1">
      <c r="B49" s="261" t="s">
        <v>331</v>
      </c>
      <c r="C49" s="274">
        <f>1/(C47-C48)</f>
        <v>10.362694300518134</v>
      </c>
      <c r="D49" s="27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R49" s="235"/>
    </row>
    <row r="50" spans="2:18">
      <c r="B50" s="235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R50" s="235"/>
    </row>
    <row r="51" spans="2:18">
      <c r="B51" s="276" t="s">
        <v>332</v>
      </c>
      <c r="C51" s="277">
        <v>7.15</v>
      </c>
      <c r="D51" s="278"/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R51" s="235"/>
    </row>
    <row r="52" spans="2:18">
      <c r="B52" s="276" t="s">
        <v>333</v>
      </c>
      <c r="C52" s="279">
        <v>7.8</v>
      </c>
    </row>
    <row r="54" spans="2:18">
      <c r="B54" s="235"/>
    </row>
    <row r="55" spans="2:18">
      <c r="B55" s="217" t="s">
        <v>334</v>
      </c>
      <c r="C55" s="218"/>
      <c r="D55" s="218"/>
      <c r="E55" s="218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R55" s="219"/>
    </row>
    <row r="56" spans="2:18">
      <c r="B56" s="220" t="s">
        <v>27</v>
      </c>
      <c r="C56" s="280">
        <f>C5</f>
        <v>0</v>
      </c>
      <c r="D56" s="280">
        <f t="shared" ref="D56:E56" si="18">D5</f>
        <v>3.46</v>
      </c>
      <c r="E56" s="280">
        <f t="shared" si="18"/>
        <v>30.523</v>
      </c>
      <c r="F56" s="280">
        <f>F5</f>
        <v>79.038000000000011</v>
      </c>
      <c r="G56" s="280">
        <f>G5</f>
        <v>300.02819119284993</v>
      </c>
      <c r="H56" s="280">
        <f>H5</f>
        <v>880.06999810085779</v>
      </c>
      <c r="I56" s="221">
        <f>I64/(1-I62)+I60</f>
        <v>3359.8330948102471</v>
      </c>
      <c r="J56" s="221">
        <f>J64/(1-J62)+J60</f>
        <v>11004.304687560852</v>
      </c>
      <c r="K56" s="221">
        <f t="shared" ref="K56:P56" si="19">K64/(1-K62)+K60</f>
        <v>25430.127936177585</v>
      </c>
      <c r="L56" s="221">
        <f t="shared" si="19"/>
        <v>27487.504825030966</v>
      </c>
      <c r="M56" s="221">
        <f t="shared" si="19"/>
        <v>33561.332692511605</v>
      </c>
      <c r="N56" s="221">
        <f t="shared" si="19"/>
        <v>40099.322464819976</v>
      </c>
      <c r="O56" s="221">
        <f t="shared" si="19"/>
        <v>46150.590399784167</v>
      </c>
      <c r="P56" s="221">
        <f t="shared" si="19"/>
        <v>46221.085265189235</v>
      </c>
      <c r="R56" s="221"/>
    </row>
    <row r="57" spans="2:18">
      <c r="B57" s="222" t="s">
        <v>28</v>
      </c>
      <c r="C57" s="223"/>
      <c r="D57" s="223"/>
      <c r="E57" s="223"/>
      <c r="F57" s="223"/>
      <c r="G57" s="223">
        <f t="shared" ref="G57:P57" si="20">G56/F56-1</f>
        <v>2.7959992812678696</v>
      </c>
      <c r="H57" s="223">
        <f t="shared" si="20"/>
        <v>1.9332910170936999</v>
      </c>
      <c r="I57" s="223">
        <f t="shared" si="20"/>
        <v>2.8176884816668908</v>
      </c>
      <c r="J57" s="223">
        <f t="shared" si="20"/>
        <v>2.2752533762937834</v>
      </c>
      <c r="K57" s="223">
        <f t="shared" si="20"/>
        <v>1.3109254658246177</v>
      </c>
      <c r="L57" s="223">
        <f t="shared" si="20"/>
        <v>8.090312773953845E-2</v>
      </c>
      <c r="M57" s="223">
        <f t="shared" si="20"/>
        <v>0.22096686862423476</v>
      </c>
      <c r="N57" s="223">
        <f t="shared" si="20"/>
        <v>0.19480721555992209</v>
      </c>
      <c r="O57" s="223">
        <f t="shared" si="20"/>
        <v>0.15090698702635441</v>
      </c>
      <c r="P57" s="223">
        <f t="shared" si="20"/>
        <v>1.5274965020901643E-3</v>
      </c>
      <c r="R57" s="224"/>
    </row>
    <row r="58" spans="2:18">
      <c r="B58" s="222" t="s">
        <v>335</v>
      </c>
      <c r="C58" s="223"/>
      <c r="D58" s="225"/>
      <c r="E58" s="225"/>
      <c r="F58" s="225">
        <f t="shared" ref="F58:K58" si="21">F56/F$2</f>
        <v>3.4353892293649767E-3</v>
      </c>
      <c r="G58" s="225">
        <f t="shared" si="21"/>
        <v>5.2703169781685901E-3</v>
      </c>
      <c r="H58" s="225">
        <f t="shared" si="21"/>
        <v>7.282768827826986E-3</v>
      </c>
      <c r="I58" s="225">
        <f>I56/I$2</f>
        <v>1.4980779582454468E-2</v>
      </c>
      <c r="J58" s="225">
        <f t="shared" si="21"/>
        <v>3.2082718957147573E-2</v>
      </c>
      <c r="K58" s="281">
        <f t="shared" si="21"/>
        <v>5.392950710726245E-2</v>
      </c>
      <c r="L58" s="223"/>
      <c r="M58" s="223"/>
      <c r="N58" s="223"/>
      <c r="O58" s="223"/>
      <c r="P58" s="223"/>
      <c r="R58" s="223"/>
    </row>
    <row r="59" spans="2:18">
      <c r="B59" s="222"/>
      <c r="C59" s="223"/>
      <c r="D59" s="225"/>
      <c r="E59" s="225"/>
      <c r="F59" s="225"/>
      <c r="G59" s="225">
        <f t="shared" ref="G59:H59" si="22">G58-F58</f>
        <v>1.8349277488036134E-3</v>
      </c>
      <c r="H59" s="225">
        <f t="shared" si="22"/>
        <v>2.0124518496583959E-3</v>
      </c>
      <c r="I59" s="225">
        <f>I58-H58</f>
        <v>7.698010754627482E-3</v>
      </c>
      <c r="J59" s="225">
        <f t="shared" ref="J59:K59" si="23">J58-I58</f>
        <v>1.7101939374693106E-2</v>
      </c>
      <c r="K59" s="225">
        <f t="shared" si="23"/>
        <v>2.1846788150114878E-2</v>
      </c>
      <c r="L59" s="223"/>
      <c r="M59" s="223"/>
      <c r="N59" s="223"/>
      <c r="O59" s="223"/>
      <c r="P59" s="223"/>
      <c r="R59" s="223"/>
    </row>
    <row r="60" spans="2:18">
      <c r="B60" s="222" t="s">
        <v>336</v>
      </c>
      <c r="C60" s="282">
        <f>-C10*C5</f>
        <v>0</v>
      </c>
      <c r="D60" s="282">
        <f t="shared" ref="D60:Q60" si="24">D10*D5</f>
        <v>47.228999999999999</v>
      </c>
      <c r="E60" s="282">
        <f t="shared" si="24"/>
        <v>140.642</v>
      </c>
      <c r="F60" s="282">
        <f t="shared" si="24"/>
        <v>180</v>
      </c>
      <c r="G60" s="282">
        <f t="shared" si="24"/>
        <v>360</v>
      </c>
      <c r="H60" s="282">
        <f t="shared" si="24"/>
        <v>400</v>
      </c>
      <c r="I60" s="282">
        <f t="shared" si="24"/>
        <v>545</v>
      </c>
      <c r="J60" s="282">
        <f t="shared" si="24"/>
        <v>800</v>
      </c>
      <c r="K60" s="282">
        <f t="shared" si="24"/>
        <v>1100</v>
      </c>
      <c r="L60" s="282">
        <f t="shared" si="24"/>
        <v>2048.6651871292052</v>
      </c>
      <c r="M60" s="282">
        <f t="shared" si="24"/>
        <v>2592.7428180703819</v>
      </c>
      <c r="N60" s="282">
        <f t="shared" si="24"/>
        <v>3021.5326369871837</v>
      </c>
      <c r="O60" s="282">
        <f t="shared" si="24"/>
        <v>3550.9541473169706</v>
      </c>
      <c r="P60" s="282">
        <f t="shared" si="24"/>
        <v>4175.7456111538304</v>
      </c>
      <c r="Q60" s="282">
        <f t="shared" si="24"/>
        <v>0</v>
      </c>
      <c r="R60" s="223"/>
    </row>
    <row r="61" spans="2:18">
      <c r="B61" s="222" t="s">
        <v>337</v>
      </c>
      <c r="C61" s="282"/>
      <c r="D61" s="282"/>
      <c r="E61" s="282"/>
      <c r="F61" s="282"/>
      <c r="G61" s="282"/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23"/>
    </row>
    <row r="62" spans="2:18">
      <c r="B62" s="222" t="s">
        <v>338</v>
      </c>
      <c r="C62" s="235"/>
      <c r="D62" s="233"/>
      <c r="E62" s="233"/>
      <c r="F62" s="233"/>
      <c r="G62" s="233">
        <f t="shared" ref="G62:N62" si="25">(G5-G12-G60)/G5</f>
        <v>1.3181334276995949</v>
      </c>
      <c r="H62" s="233">
        <f t="shared" si="25"/>
        <v>1.1394978986767084</v>
      </c>
      <c r="I62" s="233">
        <f t="shared" si="25"/>
        <v>0.9418793719900993</v>
      </c>
      <c r="J62" s="233">
        <f t="shared" si="25"/>
        <v>0.87177940683315758</v>
      </c>
      <c r="K62" s="233">
        <f t="shared" si="25"/>
        <v>0.85575678553312118</v>
      </c>
      <c r="L62" s="233">
        <f t="shared" si="25"/>
        <v>0.77775835391718384</v>
      </c>
      <c r="M62" s="233">
        <f t="shared" si="25"/>
        <v>0.77627890873536376</v>
      </c>
      <c r="N62" s="233">
        <f t="shared" si="25"/>
        <v>0.75713085757248966</v>
      </c>
      <c r="O62" s="236">
        <v>0.76</v>
      </c>
      <c r="P62" s="236">
        <v>0.76</v>
      </c>
      <c r="R62" s="223"/>
    </row>
    <row r="63" spans="2:18">
      <c r="B63" s="222"/>
      <c r="C63" s="223"/>
      <c r="D63" s="225"/>
      <c r="E63" s="225"/>
      <c r="F63" s="225"/>
      <c r="G63" s="225"/>
      <c r="H63" s="225"/>
      <c r="I63" s="225"/>
      <c r="J63" s="225"/>
      <c r="K63" s="225"/>
      <c r="L63" s="223"/>
      <c r="M63" s="223"/>
      <c r="N63" s="223"/>
      <c r="O63" s="223"/>
      <c r="P63" s="223"/>
      <c r="R63" s="223"/>
    </row>
    <row r="64" spans="2:18">
      <c r="B64" s="220" t="s">
        <v>300</v>
      </c>
      <c r="D64" s="223"/>
      <c r="E64" s="223"/>
      <c r="F64" s="223"/>
      <c r="G64" s="283">
        <f t="shared" ref="G64:P64" si="26">G68-G67</f>
        <v>-455.44899687069073</v>
      </c>
      <c r="H64" s="283">
        <f t="shared" si="26"/>
        <v>-522.76791542348428</v>
      </c>
      <c r="I64" s="283">
        <f t="shared" si="26"/>
        <v>163.59986721342392</v>
      </c>
      <c r="J64" s="283">
        <f t="shared" si="26"/>
        <v>1308.4019998942431</v>
      </c>
      <c r="K64" s="283">
        <f t="shared" si="26"/>
        <v>3509.4558619046634</v>
      </c>
      <c r="L64" s="283">
        <f t="shared" si="26"/>
        <v>5653.5695955640786</v>
      </c>
      <c r="M64" s="283">
        <f t="shared" si="26"/>
        <v>6928.326721636955</v>
      </c>
      <c r="N64" s="283">
        <f t="shared" si="26"/>
        <v>9005.0510185932162</v>
      </c>
      <c r="O64" s="283">
        <f t="shared" si="26"/>
        <v>10223.912700592125</v>
      </c>
      <c r="P64" s="283">
        <f t="shared" si="26"/>
        <v>10090.881516968497</v>
      </c>
      <c r="R64" s="223"/>
    </row>
    <row r="65" spans="2:18">
      <c r="B65" s="222" t="s">
        <v>301</v>
      </c>
      <c r="C65" s="223"/>
      <c r="D65" s="233"/>
      <c r="E65" s="233"/>
      <c r="F65" s="233"/>
      <c r="G65" s="254">
        <f>G64/G56</f>
        <v>-1.5180206735237776</v>
      </c>
      <c r="H65" s="254">
        <f t="shared" ref="H65:O65" si="27">H64/H56</f>
        <v>-0.59400720005407348</v>
      </c>
      <c r="I65" s="254">
        <f t="shared" si="27"/>
        <v>4.869285544753036E-2</v>
      </c>
      <c r="J65" s="254">
        <f t="shared" si="27"/>
        <v>0.11889910694432576</v>
      </c>
      <c r="K65" s="254">
        <f t="shared" si="27"/>
        <v>0.13800386182532795</v>
      </c>
      <c r="L65" s="254">
        <f t="shared" si="27"/>
        <v>0.20567780275260794</v>
      </c>
      <c r="M65" s="254">
        <f t="shared" si="27"/>
        <v>0.20643777126236834</v>
      </c>
      <c r="N65" s="254">
        <f t="shared" si="27"/>
        <v>0.22456865764985298</v>
      </c>
      <c r="O65" s="254">
        <f t="shared" si="27"/>
        <v>0.22153373579896693</v>
      </c>
      <c r="P65" s="254">
        <f>P64/P56</f>
        <v>0.21831771060919469</v>
      </c>
      <c r="R65" s="223"/>
    </row>
    <row r="66" spans="2:18">
      <c r="B66" s="235" t="s">
        <v>302</v>
      </c>
      <c r="C66" s="223"/>
      <c r="D66" s="225"/>
      <c r="E66" s="225"/>
      <c r="F66" s="225"/>
      <c r="G66" s="223">
        <f>IF(G68&gt;0,-18%,0%)</f>
        <v>0</v>
      </c>
      <c r="H66" s="223">
        <f t="shared" ref="H66:P66" si="28">IF(H68&gt;0,-18%,0%)</f>
        <v>0</v>
      </c>
      <c r="I66" s="223">
        <f t="shared" si="28"/>
        <v>-0.18</v>
      </c>
      <c r="J66" s="223">
        <f t="shared" si="28"/>
        <v>-0.18</v>
      </c>
      <c r="K66" s="223">
        <f t="shared" si="28"/>
        <v>-0.18</v>
      </c>
      <c r="L66" s="223">
        <f t="shared" si="28"/>
        <v>-0.18</v>
      </c>
      <c r="M66" s="223">
        <f t="shared" si="28"/>
        <v>-0.18</v>
      </c>
      <c r="N66" s="223">
        <f t="shared" si="28"/>
        <v>-0.18</v>
      </c>
      <c r="O66" s="223">
        <f t="shared" si="28"/>
        <v>-0.18</v>
      </c>
      <c r="P66" s="223">
        <f t="shared" si="28"/>
        <v>-0.18</v>
      </c>
      <c r="R66" s="223"/>
    </row>
    <row r="67" spans="2:18">
      <c r="B67" s="235" t="s">
        <v>303</v>
      </c>
      <c r="C67" s="234"/>
      <c r="D67" s="234"/>
      <c r="E67" s="234"/>
      <c r="F67" s="234"/>
      <c r="G67" s="238">
        <f>G66*G68</f>
        <v>0</v>
      </c>
      <c r="H67" s="238">
        <f t="shared" ref="H67:P67" si="29">H66*H68</f>
        <v>0</v>
      </c>
      <c r="I67" s="238">
        <f t="shared" si="29"/>
        <v>-24.955911947810428</v>
      </c>
      <c r="J67" s="238">
        <f t="shared" si="29"/>
        <v>-199.58674574657945</v>
      </c>
      <c r="K67" s="238">
        <f t="shared" si="29"/>
        <v>-535.34072469732155</v>
      </c>
      <c r="L67" s="238">
        <f t="shared" si="29"/>
        <v>-862.40892135723232</v>
      </c>
      <c r="M67" s="238">
        <f t="shared" si="29"/>
        <v>-1056.8633982158067</v>
      </c>
      <c r="N67" s="238">
        <f t="shared" si="29"/>
        <v>-1373.6518502938804</v>
      </c>
      <c r="O67" s="238">
        <f t="shared" si="29"/>
        <v>-1559.5799034801546</v>
      </c>
      <c r="P67" s="238">
        <f t="shared" si="29"/>
        <v>-1539.287011062991</v>
      </c>
      <c r="R67" s="234"/>
    </row>
    <row r="68" spans="2:18">
      <c r="B68" s="235" t="s">
        <v>304</v>
      </c>
      <c r="C68" s="235"/>
      <c r="D68" s="233"/>
      <c r="E68" s="233"/>
      <c r="F68" s="233"/>
      <c r="G68" s="283">
        <f>G72-SUM(G69:G71)</f>
        <v>-455.44899687069073</v>
      </c>
      <c r="H68" s="283">
        <f t="shared" ref="H68:P68" si="30">H72-SUM(H69:H71)</f>
        <v>-522.76791542348428</v>
      </c>
      <c r="I68" s="283">
        <f t="shared" si="30"/>
        <v>138.6439552656135</v>
      </c>
      <c r="J68" s="283">
        <f t="shared" si="30"/>
        <v>1108.8152541476636</v>
      </c>
      <c r="K68" s="283">
        <f t="shared" si="30"/>
        <v>2974.1151372073418</v>
      </c>
      <c r="L68" s="283">
        <f t="shared" si="30"/>
        <v>4791.1606742068461</v>
      </c>
      <c r="M68" s="283">
        <f t="shared" si="30"/>
        <v>5871.4633234211487</v>
      </c>
      <c r="N68" s="283">
        <f t="shared" si="30"/>
        <v>7631.3991682993365</v>
      </c>
      <c r="O68" s="283">
        <f t="shared" si="30"/>
        <v>8664.3327971119706</v>
      </c>
      <c r="P68" s="283">
        <f t="shared" si="30"/>
        <v>8551.5945059055066</v>
      </c>
      <c r="R68" s="237"/>
    </row>
    <row r="69" spans="2:18">
      <c r="B69" s="235" t="s">
        <v>305</v>
      </c>
      <c r="C69" s="239">
        <f>C17</f>
        <v>0.20699999999999999</v>
      </c>
      <c r="D69" s="239">
        <f t="shared" ref="D69:P69" si="31">D17</f>
        <v>0.81099999999999994</v>
      </c>
      <c r="E69" s="239">
        <f t="shared" si="31"/>
        <v>1.901</v>
      </c>
      <c r="F69" s="239">
        <f t="shared" si="31"/>
        <v>2.6790000000000003</v>
      </c>
      <c r="G69" s="239">
        <f t="shared" si="31"/>
        <v>2.9332800000000003</v>
      </c>
      <c r="H69" s="239">
        <f t="shared" si="31"/>
        <v>3.9205093333333334</v>
      </c>
      <c r="I69" s="239">
        <f t="shared" si="31"/>
        <v>4.8015845333333331</v>
      </c>
      <c r="J69" s="239">
        <f t="shared" si="31"/>
        <v>5.479784106666667</v>
      </c>
      <c r="K69" s="239">
        <f t="shared" si="31"/>
        <v>6.2126118613333343</v>
      </c>
      <c r="L69" s="239">
        <f t="shared" si="31"/>
        <v>7.0556922602666692</v>
      </c>
      <c r="M69" s="239">
        <f t="shared" si="31"/>
        <v>8.0274445416533364</v>
      </c>
      <c r="N69" s="239">
        <f t="shared" si="31"/>
        <v>9.1496086622506709</v>
      </c>
      <c r="O69" s="239">
        <f t="shared" si="31"/>
        <v>10.447873128194137</v>
      </c>
      <c r="P69" s="239">
        <f t="shared" si="31"/>
        <v>11.952624760675633</v>
      </c>
      <c r="R69" s="223"/>
    </row>
    <row r="70" spans="2:18">
      <c r="B70" s="235" t="s">
        <v>306</v>
      </c>
      <c r="C70" s="239">
        <f t="shared" ref="C70:P71" si="32">C18</f>
        <v>1.851</v>
      </c>
      <c r="D70" s="239">
        <f t="shared" si="32"/>
        <v>25.900000000000002</v>
      </c>
      <c r="E70" s="239">
        <f t="shared" si="32"/>
        <v>13.715999999999994</v>
      </c>
      <c r="F70" s="239">
        <f t="shared" si="32"/>
        <v>6.2550000000000008</v>
      </c>
      <c r="G70" s="239">
        <f t="shared" si="32"/>
        <v>137.64007722095354</v>
      </c>
      <c r="H70" s="239">
        <f t="shared" si="32"/>
        <v>-40.960567078448712</v>
      </c>
      <c r="I70" s="239">
        <f t="shared" si="32"/>
        <v>66.651527472397049</v>
      </c>
      <c r="J70" s="239">
        <f t="shared" si="32"/>
        <v>48.707138409859084</v>
      </c>
      <c r="K70" s="239">
        <f t="shared" si="32"/>
        <v>-9.8826117825122992</v>
      </c>
      <c r="L70" s="239">
        <f t="shared" si="32"/>
        <v>537.35897547776597</v>
      </c>
      <c r="M70" s="239">
        <f t="shared" si="32"/>
        <v>-177.19976079696141</v>
      </c>
      <c r="N70" s="239">
        <f t="shared" si="32"/>
        <v>215.80824007131787</v>
      </c>
      <c r="O70" s="239">
        <f t="shared" si="32"/>
        <v>-287.34519262570689</v>
      </c>
      <c r="P70" s="239">
        <f t="shared" si="32"/>
        <v>369.02092248394115</v>
      </c>
      <c r="R70" s="238"/>
    </row>
    <row r="71" spans="2:18">
      <c r="B71" s="235" t="s">
        <v>307</v>
      </c>
      <c r="C71" s="239">
        <f t="shared" si="32"/>
        <v>-0.89600000000000002</v>
      </c>
      <c r="D71" s="239">
        <f t="shared" si="32"/>
        <v>-4.3760000000000003</v>
      </c>
      <c r="E71" s="239">
        <f t="shared" si="32"/>
        <v>-2.0840000000000001</v>
      </c>
      <c r="F71" s="239">
        <f t="shared" si="32"/>
        <v>-3.1120000000000001</v>
      </c>
      <c r="G71" s="239">
        <f t="shared" si="32"/>
        <v>-4.4824000000000002</v>
      </c>
      <c r="H71" s="239">
        <f t="shared" si="32"/>
        <v>-5.0796800000000006</v>
      </c>
      <c r="I71" s="239">
        <f t="shared" si="32"/>
        <v>-5.766496000000001</v>
      </c>
      <c r="J71" s="239">
        <f t="shared" si="32"/>
        <v>-6.5577632000000019</v>
      </c>
      <c r="K71" s="239">
        <f t="shared" si="32"/>
        <v>-7.471080640000002</v>
      </c>
      <c r="L71" s="239">
        <f t="shared" si="32"/>
        <v>-8.5272380480000027</v>
      </c>
      <c r="M71" s="239">
        <f t="shared" si="32"/>
        <v>-9.7508210656000038</v>
      </c>
      <c r="N71" s="239">
        <f t="shared" si="32"/>
        <v>-11.170934227520004</v>
      </c>
      <c r="O71" s="239">
        <f t="shared" si="32"/>
        <v>-12.822064916704004</v>
      </c>
      <c r="P71" s="239">
        <f t="shared" si="32"/>
        <v>-14.745116128092803</v>
      </c>
      <c r="R71" s="239"/>
    </row>
    <row r="72" spans="2:18">
      <c r="B72" s="220" t="s">
        <v>339</v>
      </c>
      <c r="C72" s="239"/>
      <c r="D72" s="239"/>
      <c r="E72" s="239"/>
      <c r="F72" s="239"/>
      <c r="G72" s="239">
        <f>G73</f>
        <v>-319.35803964973718</v>
      </c>
      <c r="H72" s="239">
        <f t="shared" ref="H72:O72" si="33">H73</f>
        <v>-564.88765316859963</v>
      </c>
      <c r="I72" s="239">
        <f t="shared" si="33"/>
        <v>204.3305712713439</v>
      </c>
      <c r="J72" s="239">
        <f t="shared" si="33"/>
        <v>1156.4444134641894</v>
      </c>
      <c r="K72" s="239">
        <f t="shared" si="33"/>
        <v>2962.9740566461628</v>
      </c>
      <c r="L72" s="239">
        <f t="shared" si="33"/>
        <v>5327.0481038968792</v>
      </c>
      <c r="M72" s="239">
        <f t="shared" si="33"/>
        <v>5692.540186100241</v>
      </c>
      <c r="N72" s="239">
        <f t="shared" si="33"/>
        <v>7845.186082805385</v>
      </c>
      <c r="O72" s="239">
        <f t="shared" si="33"/>
        <v>8374.613412697754</v>
      </c>
      <c r="P72" s="239">
        <f>P73/((1+$C$48)*C49+1)</f>
        <v>8917.8229370220306</v>
      </c>
      <c r="R72" s="239"/>
    </row>
    <row r="73" spans="2:18" s="212" customFormat="1">
      <c r="B73" s="235" t="s">
        <v>340</v>
      </c>
      <c r="C73" s="240"/>
      <c r="D73" s="240"/>
      <c r="E73" s="240"/>
      <c r="F73" s="240"/>
      <c r="G73" s="240">
        <f>G74+G77</f>
        <v>-319.35803964973718</v>
      </c>
      <c r="H73" s="240">
        <f t="shared" ref="H73:O73" si="34">H74+H77</f>
        <v>-564.88765316859963</v>
      </c>
      <c r="I73" s="240">
        <f t="shared" si="34"/>
        <v>204.3305712713439</v>
      </c>
      <c r="J73" s="240">
        <f t="shared" si="34"/>
        <v>1156.4444134641894</v>
      </c>
      <c r="K73" s="240">
        <f t="shared" si="34"/>
        <v>2962.9740566461628</v>
      </c>
      <c r="L73" s="240">
        <f t="shared" si="34"/>
        <v>5327.0481038968792</v>
      </c>
      <c r="M73" s="240">
        <f t="shared" si="34"/>
        <v>5692.540186100241</v>
      </c>
      <c r="N73" s="240">
        <f t="shared" si="34"/>
        <v>7845.186082805385</v>
      </c>
      <c r="O73" s="240">
        <f t="shared" si="34"/>
        <v>8374.613412697754</v>
      </c>
      <c r="P73" s="240">
        <f>P74+P77</f>
        <v>103178.74931798028</v>
      </c>
      <c r="R73" s="240"/>
    </row>
    <row r="74" spans="2:18">
      <c r="B74" s="250" t="s">
        <v>341</v>
      </c>
      <c r="C74" s="239">
        <f>C21</f>
        <v>-12.129000000000001</v>
      </c>
      <c r="D74" s="239">
        <f t="shared" ref="D74:P74" si="35">D21</f>
        <v>-75.61699999999999</v>
      </c>
      <c r="E74" s="239">
        <f t="shared" si="35"/>
        <v>-266.26400000000001</v>
      </c>
      <c r="F74" s="239">
        <f t="shared" si="35"/>
        <v>-291.54800000000006</v>
      </c>
      <c r="G74" s="239">
        <f t="shared" si="35"/>
        <v>-319.35803964973718</v>
      </c>
      <c r="H74" s="239">
        <f t="shared" si="35"/>
        <v>-564.88765316859963</v>
      </c>
      <c r="I74" s="239">
        <f t="shared" si="35"/>
        <v>-335.77687197033134</v>
      </c>
      <c r="J74" s="239">
        <f t="shared" si="35"/>
        <v>5.205398194558521</v>
      </c>
      <c r="K74" s="239">
        <f t="shared" si="35"/>
        <v>453.46487652757867</v>
      </c>
      <c r="L74" s="239">
        <f t="shared" si="35"/>
        <v>1910.1371287720026</v>
      </c>
      <c r="M74" s="239">
        <f t="shared" si="35"/>
        <v>1877.5590823733157</v>
      </c>
      <c r="N74" s="239">
        <f t="shared" si="35"/>
        <v>3585.7596804942737</v>
      </c>
      <c r="O74" s="239">
        <f t="shared" si="35"/>
        <v>5045.6587079715046</v>
      </c>
      <c r="P74" s="239">
        <f t="shared" si="35"/>
        <v>77479.884788434589</v>
      </c>
      <c r="R74" s="239"/>
    </row>
    <row r="75" spans="2:18">
      <c r="B75" s="250" t="s">
        <v>342</v>
      </c>
      <c r="C75" s="239"/>
      <c r="D75" s="239"/>
      <c r="E75" s="239"/>
      <c r="F75" s="239"/>
      <c r="G75" s="236">
        <v>0</v>
      </c>
      <c r="H75" s="236">
        <v>0</v>
      </c>
      <c r="I75" s="236">
        <v>2.1999999999999999E-2</v>
      </c>
      <c r="J75" s="236">
        <v>4.2000000000000003E-2</v>
      </c>
      <c r="K75" s="236">
        <v>8.2000000000000003E-2</v>
      </c>
      <c r="L75" s="236">
        <v>0.1</v>
      </c>
      <c r="M75" s="236">
        <v>0.1</v>
      </c>
      <c r="N75" s="236">
        <v>0.1</v>
      </c>
      <c r="O75" s="236">
        <v>7.0000000000000007E-2</v>
      </c>
      <c r="P75" s="233">
        <f>1-SUM(G75:O75)</f>
        <v>0.48399999999999999</v>
      </c>
      <c r="R75" s="239"/>
    </row>
    <row r="76" spans="2:18">
      <c r="B76" s="250" t="s">
        <v>343</v>
      </c>
      <c r="C76" s="240"/>
      <c r="D76" s="240"/>
      <c r="E76" s="240"/>
      <c r="F76" s="240"/>
      <c r="G76" s="239">
        <f>G75*$C$85</f>
        <v>0</v>
      </c>
      <c r="H76" s="239">
        <f t="shared" ref="H76:P76" si="36">H75*$C$85</f>
        <v>0</v>
      </c>
      <c r="I76" s="239">
        <f t="shared" si="36"/>
        <v>433.27407877214915</v>
      </c>
      <c r="J76" s="239">
        <f t="shared" si="36"/>
        <v>827.15960492864849</v>
      </c>
      <c r="K76" s="239">
        <f t="shared" si="36"/>
        <v>1614.9306572416469</v>
      </c>
      <c r="L76" s="239">
        <f t="shared" si="36"/>
        <v>1969.4276307824964</v>
      </c>
      <c r="M76" s="239">
        <f t="shared" si="36"/>
        <v>1969.4276307824964</v>
      </c>
      <c r="N76" s="239">
        <f t="shared" si="36"/>
        <v>1969.4276307824964</v>
      </c>
      <c r="O76" s="239">
        <f t="shared" si="36"/>
        <v>1378.5993415477476</v>
      </c>
      <c r="P76" s="239">
        <f t="shared" si="36"/>
        <v>9532.029732987281</v>
      </c>
      <c r="R76" s="240"/>
    </row>
    <row r="77" spans="2:18">
      <c r="B77" s="250" t="s">
        <v>344</v>
      </c>
      <c r="C77" s="239"/>
      <c r="D77" s="239"/>
      <c r="E77" s="239"/>
      <c r="F77" s="239"/>
      <c r="G77" s="239">
        <f>G76/G23</f>
        <v>0</v>
      </c>
      <c r="H77" s="239">
        <f t="shared" ref="H77:P77" si="37">H76/H23</f>
        <v>0</v>
      </c>
      <c r="I77" s="239">
        <f t="shared" si="37"/>
        <v>540.10744324167524</v>
      </c>
      <c r="J77" s="239">
        <f t="shared" si="37"/>
        <v>1151.239015269631</v>
      </c>
      <c r="K77" s="239">
        <f t="shared" si="37"/>
        <v>2509.509180118584</v>
      </c>
      <c r="L77" s="239">
        <f t="shared" si="37"/>
        <v>3416.910975124877</v>
      </c>
      <c r="M77" s="239">
        <f t="shared" si="37"/>
        <v>3814.9811037269255</v>
      </c>
      <c r="N77" s="239">
        <f t="shared" si="37"/>
        <v>4259.4264023111118</v>
      </c>
      <c r="O77" s="239">
        <f t="shared" si="37"/>
        <v>3328.9547047262495</v>
      </c>
      <c r="P77" s="239">
        <f t="shared" si="37"/>
        <v>25698.864529545695</v>
      </c>
      <c r="R77" s="239"/>
    </row>
    <row r="78" spans="2:18">
      <c r="C78" s="241"/>
      <c r="D78" s="241"/>
      <c r="E78" s="241"/>
      <c r="F78" s="241"/>
      <c r="G78" s="241"/>
      <c r="H78" s="241"/>
      <c r="I78" s="241"/>
      <c r="J78" s="241"/>
      <c r="K78" s="241"/>
      <c r="L78" s="241"/>
      <c r="M78" s="241"/>
      <c r="N78" s="241"/>
      <c r="O78" s="241"/>
      <c r="P78" s="241"/>
      <c r="R78" s="241"/>
    </row>
    <row r="79" spans="2:18">
      <c r="B79" s="235" t="s">
        <v>345</v>
      </c>
      <c r="C79" s="284">
        <f>C82-C81</f>
        <v>53451.118308445031</v>
      </c>
    </row>
    <row r="80" spans="2:18">
      <c r="B80" s="285"/>
      <c r="C80" s="286"/>
    </row>
    <row r="81" spans="2:18">
      <c r="B81" s="235" t="s">
        <v>312</v>
      </c>
      <c r="C81" s="247">
        <f>C27</f>
        <v>815.56821242212754</v>
      </c>
    </row>
    <row r="82" spans="2:18">
      <c r="B82" s="235" t="s">
        <v>346</v>
      </c>
      <c r="C82" s="247">
        <f>'Bull bear'!H16</f>
        <v>54266.686520867159</v>
      </c>
    </row>
    <row r="84" spans="2:18">
      <c r="B84" s="235" t="s">
        <v>347</v>
      </c>
      <c r="C84" s="284">
        <f>C26</f>
        <v>33756.842000620069</v>
      </c>
    </row>
    <row r="85" spans="2:18">
      <c r="B85" s="213" t="s">
        <v>348</v>
      </c>
      <c r="C85" s="284">
        <f>C79-C84</f>
        <v>19694.276307824963</v>
      </c>
    </row>
    <row r="87" spans="2:18">
      <c r="B87" s="217" t="s">
        <v>349</v>
      </c>
      <c r="C87" s="218"/>
      <c r="D87" s="218"/>
      <c r="E87" s="218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R87" s="219"/>
    </row>
    <row r="88" spans="2:18">
      <c r="B88" s="220" t="s">
        <v>27</v>
      </c>
      <c r="C88" s="280">
        <f>C5</f>
        <v>0</v>
      </c>
      <c r="D88" s="280">
        <f t="shared" ref="D88:H88" si="38">D5</f>
        <v>3.46</v>
      </c>
      <c r="E88" s="280">
        <f t="shared" si="38"/>
        <v>30.523</v>
      </c>
      <c r="F88" s="280">
        <f t="shared" si="38"/>
        <v>79.038000000000011</v>
      </c>
      <c r="G88" s="280">
        <f t="shared" si="38"/>
        <v>300.02819119284993</v>
      </c>
      <c r="H88" s="280">
        <f t="shared" si="38"/>
        <v>880.06999810085779</v>
      </c>
      <c r="I88" s="221">
        <f>I96/(1-I94)+I92</f>
        <v>1543.1851401541833</v>
      </c>
      <c r="J88" s="221">
        <f>J96/(1-J94)+J92</f>
        <v>2157.1217014324789</v>
      </c>
      <c r="K88" s="221">
        <f t="shared" ref="K88:P88" si="39">K96/(1-K94)+K92</f>
        <v>3263.2974223344249</v>
      </c>
      <c r="L88" s="221">
        <f t="shared" si="39"/>
        <v>8144.5205007324666</v>
      </c>
      <c r="M88" s="221">
        <f t="shared" si="39"/>
        <v>9229.9199204232664</v>
      </c>
      <c r="N88" s="221">
        <f t="shared" si="39"/>
        <v>12284.880062434084</v>
      </c>
      <c r="O88" s="221">
        <f t="shared" si="39"/>
        <v>14763.03048271519</v>
      </c>
      <c r="P88" s="221">
        <f t="shared" si="39"/>
        <v>16245.38668095289</v>
      </c>
      <c r="R88" s="221"/>
    </row>
    <row r="89" spans="2:18">
      <c r="B89" s="222" t="s">
        <v>28</v>
      </c>
      <c r="C89" s="223"/>
      <c r="D89" s="223"/>
      <c r="E89" s="223"/>
      <c r="F89" s="223"/>
      <c r="G89" s="223">
        <f t="shared" ref="G89:P89" si="40">G88/F88-1</f>
        <v>2.7959992812678696</v>
      </c>
      <c r="H89" s="223">
        <f t="shared" si="40"/>
        <v>1.9332910170936999</v>
      </c>
      <c r="I89" s="223">
        <f t="shared" si="40"/>
        <v>0.7534799998685231</v>
      </c>
      <c r="J89" s="223">
        <f t="shared" si="40"/>
        <v>0.39783726871356206</v>
      </c>
      <c r="K89" s="223">
        <f t="shared" si="40"/>
        <v>0.51280172100042787</v>
      </c>
      <c r="L89" s="223">
        <f t="shared" si="40"/>
        <v>1.4957947274405106</v>
      </c>
      <c r="M89" s="223">
        <f t="shared" si="40"/>
        <v>0.13326744276635871</v>
      </c>
      <c r="N89" s="223">
        <f t="shared" si="40"/>
        <v>0.33098446880899091</v>
      </c>
      <c r="O89" s="223">
        <f t="shared" si="40"/>
        <v>0.20172361534558569</v>
      </c>
      <c r="P89" s="223">
        <f t="shared" si="40"/>
        <v>0.1004100208269072</v>
      </c>
      <c r="R89" s="224"/>
    </row>
    <row r="90" spans="2:18">
      <c r="B90" s="222" t="s">
        <v>335</v>
      </c>
      <c r="C90" s="223"/>
      <c r="D90" s="225"/>
      <c r="E90" s="225"/>
      <c r="F90" s="225">
        <f t="shared" ref="F90:K90" si="41">F88/F$2</f>
        <v>3.4353892293649767E-3</v>
      </c>
      <c r="G90" s="225">
        <f t="shared" si="41"/>
        <v>5.2703169781685901E-3</v>
      </c>
      <c r="H90" s="225">
        <f t="shared" si="41"/>
        <v>7.282768827826986E-3</v>
      </c>
      <c r="I90" s="225">
        <f t="shared" si="41"/>
        <v>6.880733592177014E-3</v>
      </c>
      <c r="J90" s="225">
        <f t="shared" si="41"/>
        <v>6.2890233657063588E-3</v>
      </c>
      <c r="K90" s="281">
        <f t="shared" si="41"/>
        <v>6.920453643511966E-3</v>
      </c>
      <c r="L90" s="223"/>
      <c r="M90" s="223"/>
      <c r="N90" s="223"/>
      <c r="O90" s="223"/>
      <c r="P90" s="223"/>
      <c r="R90" s="223"/>
    </row>
    <row r="91" spans="2:18">
      <c r="B91" s="222"/>
      <c r="C91" s="223"/>
      <c r="D91" s="225"/>
      <c r="E91" s="225"/>
      <c r="F91" s="225"/>
      <c r="G91" s="225">
        <f t="shared" ref="G91:H91" si="42">G90-F90</f>
        <v>1.8349277488036134E-3</v>
      </c>
      <c r="H91" s="225">
        <f t="shared" si="42"/>
        <v>2.0124518496583959E-3</v>
      </c>
      <c r="I91" s="225">
        <f>I90-H90</f>
        <v>-4.02035235649972E-4</v>
      </c>
      <c r="J91" s="225">
        <f>J90-I90</f>
        <v>-5.9171022647065523E-4</v>
      </c>
      <c r="K91" s="225">
        <f>K90-J90</f>
        <v>6.3143027780560718E-4</v>
      </c>
      <c r="L91" s="223"/>
      <c r="M91" s="223"/>
      <c r="N91" s="223"/>
      <c r="O91" s="223"/>
      <c r="P91" s="223"/>
      <c r="R91" s="223"/>
    </row>
    <row r="92" spans="2:18">
      <c r="B92" s="222" t="s">
        <v>336</v>
      </c>
      <c r="C92" s="282">
        <f>C60</f>
        <v>0</v>
      </c>
      <c r="D92" s="282">
        <f t="shared" ref="D92:Q92" si="43">D60</f>
        <v>47.228999999999999</v>
      </c>
      <c r="E92" s="282">
        <f t="shared" si="43"/>
        <v>140.642</v>
      </c>
      <c r="F92" s="282">
        <f t="shared" si="43"/>
        <v>180</v>
      </c>
      <c r="G92" s="282">
        <f t="shared" si="43"/>
        <v>360</v>
      </c>
      <c r="H92" s="282">
        <f t="shared" si="43"/>
        <v>400</v>
      </c>
      <c r="I92" s="282">
        <f t="shared" si="43"/>
        <v>545</v>
      </c>
      <c r="J92" s="282">
        <f t="shared" si="43"/>
        <v>800</v>
      </c>
      <c r="K92" s="282">
        <f t="shared" si="43"/>
        <v>1100</v>
      </c>
      <c r="L92" s="282">
        <f t="shared" si="43"/>
        <v>2048.6651871292052</v>
      </c>
      <c r="M92" s="282">
        <f t="shared" si="43"/>
        <v>2592.7428180703819</v>
      </c>
      <c r="N92" s="282">
        <f t="shared" si="43"/>
        <v>3021.5326369871837</v>
      </c>
      <c r="O92" s="282">
        <f t="shared" si="43"/>
        <v>3550.9541473169706</v>
      </c>
      <c r="P92" s="282">
        <f t="shared" si="43"/>
        <v>4175.7456111538304</v>
      </c>
      <c r="Q92" s="282">
        <f t="shared" si="43"/>
        <v>0</v>
      </c>
      <c r="R92" s="223"/>
    </row>
    <row r="93" spans="2:18">
      <c r="B93" s="222" t="s">
        <v>337</v>
      </c>
      <c r="C93" s="282"/>
      <c r="D93" s="282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23"/>
    </row>
    <row r="94" spans="2:18">
      <c r="B94" s="222" t="s">
        <v>338</v>
      </c>
      <c r="C94" s="235"/>
      <c r="D94" s="233"/>
      <c r="E94" s="233"/>
      <c r="F94" s="233"/>
      <c r="G94" s="233">
        <f>(G5-G12-G92)/G5</f>
        <v>1.3181334276995949</v>
      </c>
      <c r="H94" s="233">
        <f>(H5-H12-H92)/H5</f>
        <v>1.1394978986767084</v>
      </c>
      <c r="I94" s="236">
        <v>1.7</v>
      </c>
      <c r="J94" s="236">
        <v>1.5</v>
      </c>
      <c r="K94" s="233">
        <f t="shared" ref="K94:P94" si="44">(K5-K12-K92)/K5</f>
        <v>0.85575678553312118</v>
      </c>
      <c r="L94" s="233">
        <f t="shared" si="44"/>
        <v>0.77775835391718384</v>
      </c>
      <c r="M94" s="233">
        <f t="shared" si="44"/>
        <v>0.77627890873536376</v>
      </c>
      <c r="N94" s="233">
        <f t="shared" si="44"/>
        <v>0.75713085757248966</v>
      </c>
      <c r="O94" s="233">
        <f t="shared" si="44"/>
        <v>0.7217650065152883</v>
      </c>
      <c r="P94" s="233">
        <f t="shared" si="44"/>
        <v>0.7221761064431832</v>
      </c>
      <c r="R94" s="223"/>
    </row>
    <row r="95" spans="2:18">
      <c r="B95" s="222"/>
      <c r="C95" s="223"/>
      <c r="D95" s="225"/>
      <c r="E95" s="225"/>
      <c r="F95" s="225"/>
      <c r="G95" s="225"/>
      <c r="H95" s="225"/>
      <c r="I95" s="225"/>
      <c r="J95" s="225"/>
      <c r="K95" s="225"/>
      <c r="L95" s="223"/>
      <c r="M95" s="223"/>
      <c r="N95" s="223"/>
      <c r="O95" s="223"/>
      <c r="P95" s="223"/>
      <c r="R95" s="223"/>
    </row>
    <row r="96" spans="2:18">
      <c r="B96" s="220" t="s">
        <v>300</v>
      </c>
      <c r="D96" s="223"/>
      <c r="E96" s="223"/>
      <c r="F96" s="223"/>
      <c r="G96" s="283">
        <f t="shared" ref="G96:P96" si="45">G100-G99</f>
        <v>-455.44899687069073</v>
      </c>
      <c r="H96" s="283">
        <f t="shared" si="45"/>
        <v>-522.76791542348428</v>
      </c>
      <c r="I96" s="283">
        <f t="shared" si="45"/>
        <v>-698.72959810792827</v>
      </c>
      <c r="J96" s="283">
        <f t="shared" si="45"/>
        <v>-678.56085071623943</v>
      </c>
      <c r="K96" s="283">
        <f t="shared" si="45"/>
        <v>312.04097404543057</v>
      </c>
      <c r="L96" s="283">
        <f t="shared" si="45"/>
        <v>1354.7529191778704</v>
      </c>
      <c r="M96" s="283">
        <f t="shared" si="45"/>
        <v>1484.8765042550435</v>
      </c>
      <c r="N96" s="283">
        <f t="shared" si="45"/>
        <v>2249.7812452263743</v>
      </c>
      <c r="O96" s="283">
        <f t="shared" si="45"/>
        <v>3119.5919861296138</v>
      </c>
      <c r="P96" s="283">
        <f t="shared" si="45"/>
        <v>3353.2346758448384</v>
      </c>
      <c r="R96" s="223"/>
    </row>
    <row r="97" spans="2:18">
      <c r="B97" s="222" t="s">
        <v>301</v>
      </c>
      <c r="C97" s="223"/>
      <c r="D97" s="233"/>
      <c r="E97" s="233"/>
      <c r="F97" s="233"/>
      <c r="G97" s="254">
        <f>G96/G88</f>
        <v>-1.5180206735237776</v>
      </c>
      <c r="H97" s="254">
        <f t="shared" ref="H97:O97" si="46">H96/H88</f>
        <v>-0.59400720005407348</v>
      </c>
      <c r="I97" s="254">
        <f t="shared" si="46"/>
        <v>-0.4527840373308134</v>
      </c>
      <c r="J97" s="254">
        <f t="shared" si="46"/>
        <v>-0.31456771783698056</v>
      </c>
      <c r="K97" s="254">
        <f t="shared" si="46"/>
        <v>9.5621371165797595E-2</v>
      </c>
      <c r="L97" s="254">
        <f t="shared" si="46"/>
        <v>0.16633918707136072</v>
      </c>
      <c r="M97" s="254">
        <f t="shared" si="46"/>
        <v>0.16087642331212662</v>
      </c>
      <c r="N97" s="254">
        <f t="shared" si="46"/>
        <v>0.18313416441939689</v>
      </c>
      <c r="O97" s="254">
        <f t="shared" si="46"/>
        <v>0.21131108479265728</v>
      </c>
      <c r="P97" s="254">
        <f>P96/P88</f>
        <v>0.20641150264378633</v>
      </c>
      <c r="R97" s="223"/>
    </row>
    <row r="98" spans="2:18">
      <c r="B98" s="235" t="s">
        <v>302</v>
      </c>
      <c r="C98" s="223"/>
      <c r="D98" s="225"/>
      <c r="E98" s="225"/>
      <c r="F98" s="225"/>
      <c r="G98" s="223">
        <f>IF(G100&gt;0,-18%,0%)</f>
        <v>0</v>
      </c>
      <c r="H98" s="223">
        <f t="shared" ref="H98:P98" si="47">IF(H100&gt;0,-18%,0%)</f>
        <v>0</v>
      </c>
      <c r="I98" s="223">
        <f t="shared" si="47"/>
        <v>0</v>
      </c>
      <c r="J98" s="223">
        <f t="shared" si="47"/>
        <v>0</v>
      </c>
      <c r="K98" s="223">
        <f t="shared" si="47"/>
        <v>-0.18</v>
      </c>
      <c r="L98" s="223">
        <f t="shared" si="47"/>
        <v>-0.18</v>
      </c>
      <c r="M98" s="223">
        <f t="shared" si="47"/>
        <v>-0.18</v>
      </c>
      <c r="N98" s="223">
        <f t="shared" si="47"/>
        <v>-0.18</v>
      </c>
      <c r="O98" s="223">
        <f t="shared" si="47"/>
        <v>-0.18</v>
      </c>
      <c r="P98" s="223">
        <f t="shared" si="47"/>
        <v>-0.18</v>
      </c>
      <c r="R98" s="223"/>
    </row>
    <row r="99" spans="2:18">
      <c r="B99" s="235" t="s">
        <v>303</v>
      </c>
      <c r="C99" s="234"/>
      <c r="D99" s="234"/>
      <c r="E99" s="234"/>
      <c r="F99" s="234"/>
      <c r="G99" s="238">
        <f>G98*G100</f>
        <v>0</v>
      </c>
      <c r="H99" s="238">
        <f t="shared" ref="H99:P99" si="48">H98*H100</f>
        <v>0</v>
      </c>
      <c r="I99" s="238">
        <f t="shared" si="48"/>
        <v>0</v>
      </c>
      <c r="J99" s="238">
        <f t="shared" si="48"/>
        <v>0</v>
      </c>
      <c r="K99" s="238">
        <f t="shared" si="48"/>
        <v>-47.599470617099577</v>
      </c>
      <c r="L99" s="238">
        <f t="shared" si="48"/>
        <v>-206.65722495933613</v>
      </c>
      <c r="M99" s="238">
        <f t="shared" si="48"/>
        <v>-226.50658539483712</v>
      </c>
      <c r="N99" s="238">
        <f t="shared" si="48"/>
        <v>-343.18696961080286</v>
      </c>
      <c r="O99" s="238">
        <f t="shared" si="48"/>
        <v>-475.86996398587326</v>
      </c>
      <c r="P99" s="238">
        <f t="shared" si="48"/>
        <v>-511.51037428141603</v>
      </c>
      <c r="R99" s="234"/>
    </row>
    <row r="100" spans="2:18">
      <c r="B100" s="235" t="s">
        <v>304</v>
      </c>
      <c r="C100" s="235"/>
      <c r="D100" s="233"/>
      <c r="E100" s="233"/>
      <c r="F100" s="233"/>
      <c r="G100" s="283">
        <f>G104-SUM(G101:G103)</f>
        <v>-455.44899687069073</v>
      </c>
      <c r="H100" s="283">
        <f t="shared" ref="H100:P100" si="49">H104-SUM(H101:H103)</f>
        <v>-522.76791542348428</v>
      </c>
      <c r="I100" s="283">
        <f t="shared" si="49"/>
        <v>-698.72959810792827</v>
      </c>
      <c r="J100" s="283">
        <f t="shared" si="49"/>
        <v>-678.56085071623943</v>
      </c>
      <c r="K100" s="283">
        <f t="shared" si="49"/>
        <v>264.44150342833098</v>
      </c>
      <c r="L100" s="283">
        <f t="shared" si="49"/>
        <v>1148.0956942185342</v>
      </c>
      <c r="M100" s="283">
        <f t="shared" si="49"/>
        <v>1258.3699188602063</v>
      </c>
      <c r="N100" s="283">
        <f t="shared" si="49"/>
        <v>1906.5942756155716</v>
      </c>
      <c r="O100" s="283">
        <f t="shared" si="49"/>
        <v>2643.7220221437406</v>
      </c>
      <c r="P100" s="283">
        <f t="shared" si="49"/>
        <v>2841.7243015634226</v>
      </c>
      <c r="R100" s="237"/>
    </row>
    <row r="101" spans="2:18">
      <c r="B101" s="235" t="s">
        <v>305</v>
      </c>
      <c r="C101" s="239">
        <f>C17</f>
        <v>0.20699999999999999</v>
      </c>
      <c r="D101" s="239">
        <f t="shared" ref="D101:P101" si="50">D17</f>
        <v>0.81099999999999994</v>
      </c>
      <c r="E101" s="239">
        <f t="shared" si="50"/>
        <v>1.901</v>
      </c>
      <c r="F101" s="239">
        <f t="shared" si="50"/>
        <v>2.6790000000000003</v>
      </c>
      <c r="G101" s="239">
        <f t="shared" si="50"/>
        <v>2.9332800000000003</v>
      </c>
      <c r="H101" s="239">
        <f t="shared" si="50"/>
        <v>3.9205093333333334</v>
      </c>
      <c r="I101" s="239">
        <f t="shared" si="50"/>
        <v>4.8015845333333331</v>
      </c>
      <c r="J101" s="239">
        <f t="shared" si="50"/>
        <v>5.479784106666667</v>
      </c>
      <c r="K101" s="239">
        <f t="shared" si="50"/>
        <v>6.2126118613333343</v>
      </c>
      <c r="L101" s="239">
        <f t="shared" si="50"/>
        <v>7.0556922602666692</v>
      </c>
      <c r="M101" s="239">
        <f t="shared" si="50"/>
        <v>8.0274445416533364</v>
      </c>
      <c r="N101" s="239">
        <f t="shared" si="50"/>
        <v>9.1496086622506709</v>
      </c>
      <c r="O101" s="239">
        <f t="shared" si="50"/>
        <v>10.447873128194137</v>
      </c>
      <c r="P101" s="239">
        <f t="shared" si="50"/>
        <v>11.952624760675633</v>
      </c>
      <c r="R101" s="223"/>
    </row>
    <row r="102" spans="2:18">
      <c r="B102" s="235" t="s">
        <v>306</v>
      </c>
      <c r="C102" s="239">
        <f t="shared" ref="C102:P103" si="51">C18</f>
        <v>1.851</v>
      </c>
      <c r="D102" s="239">
        <f t="shared" si="51"/>
        <v>25.900000000000002</v>
      </c>
      <c r="E102" s="239">
        <f t="shared" si="51"/>
        <v>13.715999999999994</v>
      </c>
      <c r="F102" s="239">
        <f t="shared" si="51"/>
        <v>6.2550000000000008</v>
      </c>
      <c r="G102" s="239">
        <f t="shared" si="51"/>
        <v>137.64007722095354</v>
      </c>
      <c r="H102" s="239">
        <f t="shared" si="51"/>
        <v>-40.960567078448712</v>
      </c>
      <c r="I102" s="239">
        <f t="shared" si="51"/>
        <v>66.651527472397049</v>
      </c>
      <c r="J102" s="239">
        <f t="shared" si="51"/>
        <v>48.707138409859084</v>
      </c>
      <c r="K102" s="286">
        <v>5</v>
      </c>
      <c r="L102" s="286">
        <f>K102</f>
        <v>5</v>
      </c>
      <c r="M102" s="286">
        <f>L102</f>
        <v>5</v>
      </c>
      <c r="N102" s="286">
        <f>M102</f>
        <v>5</v>
      </c>
      <c r="O102" s="286">
        <f t="shared" ref="O102:P102" si="52">N102</f>
        <v>5</v>
      </c>
      <c r="P102" s="286">
        <f t="shared" si="52"/>
        <v>5</v>
      </c>
      <c r="R102" s="238"/>
    </row>
    <row r="103" spans="2:18">
      <c r="B103" s="235" t="s">
        <v>307</v>
      </c>
      <c r="C103" s="239">
        <f t="shared" si="51"/>
        <v>-0.89600000000000002</v>
      </c>
      <c r="D103" s="239">
        <f t="shared" si="51"/>
        <v>-4.3760000000000003</v>
      </c>
      <c r="E103" s="239">
        <f t="shared" si="51"/>
        <v>-2.0840000000000001</v>
      </c>
      <c r="F103" s="239">
        <f t="shared" si="51"/>
        <v>-3.1120000000000001</v>
      </c>
      <c r="G103" s="239">
        <f t="shared" si="51"/>
        <v>-4.4824000000000002</v>
      </c>
      <c r="H103" s="239">
        <f t="shared" si="51"/>
        <v>-5.0796800000000006</v>
      </c>
      <c r="I103" s="239">
        <f t="shared" si="51"/>
        <v>-5.766496000000001</v>
      </c>
      <c r="J103" s="239">
        <f t="shared" si="51"/>
        <v>-6.5577632000000019</v>
      </c>
      <c r="K103" s="239">
        <f t="shared" si="51"/>
        <v>-7.471080640000002</v>
      </c>
      <c r="L103" s="239">
        <f t="shared" si="51"/>
        <v>-8.5272380480000027</v>
      </c>
      <c r="M103" s="239">
        <f t="shared" si="51"/>
        <v>-9.7508210656000038</v>
      </c>
      <c r="N103" s="239">
        <f t="shared" si="51"/>
        <v>-11.170934227520004</v>
      </c>
      <c r="O103" s="239">
        <f t="shared" si="51"/>
        <v>-12.822064916704004</v>
      </c>
      <c r="P103" s="239">
        <f t="shared" si="51"/>
        <v>-14.745116128092803</v>
      </c>
      <c r="R103" s="239"/>
    </row>
    <row r="104" spans="2:18">
      <c r="B104" s="220" t="s">
        <v>350</v>
      </c>
      <c r="C104" s="239"/>
      <c r="D104" s="239"/>
      <c r="E104" s="239"/>
      <c r="F104" s="239"/>
      <c r="G104" s="239">
        <f>G105</f>
        <v>-319.35803964973718</v>
      </c>
      <c r="H104" s="239">
        <f t="shared" ref="H104:O104" si="53">H105</f>
        <v>-564.88765316859963</v>
      </c>
      <c r="I104" s="239">
        <f t="shared" si="53"/>
        <v>-633.04298210219793</v>
      </c>
      <c r="J104" s="239">
        <f t="shared" si="53"/>
        <v>-630.93169139971371</v>
      </c>
      <c r="K104" s="239">
        <f t="shared" si="53"/>
        <v>268.18303464966431</v>
      </c>
      <c r="L104" s="239">
        <f t="shared" si="53"/>
        <v>1151.6241484308009</v>
      </c>
      <c r="M104" s="239">
        <f t="shared" si="53"/>
        <v>1261.6465423362597</v>
      </c>
      <c r="N104" s="239">
        <f t="shared" si="53"/>
        <v>1909.5729500503023</v>
      </c>
      <c r="O104" s="239">
        <f t="shared" si="53"/>
        <v>2646.3478303552306</v>
      </c>
      <c r="P104" s="239">
        <f>P105/((1+$C$48)*C49+1)</f>
        <v>2843.9318101960052</v>
      </c>
      <c r="R104" s="239"/>
    </row>
    <row r="105" spans="2:18" s="212" customFormat="1">
      <c r="B105" s="235" t="s">
        <v>351</v>
      </c>
      <c r="C105" s="240"/>
      <c r="D105" s="240"/>
      <c r="E105" s="240"/>
      <c r="F105" s="240"/>
      <c r="G105" s="240">
        <f>G106+G109</f>
        <v>-319.35803964973718</v>
      </c>
      <c r="H105" s="240">
        <f t="shared" ref="H105:O105" si="54">H106+H109</f>
        <v>-564.88765316859963</v>
      </c>
      <c r="I105" s="240">
        <f t="shared" si="54"/>
        <v>-633.04298210219793</v>
      </c>
      <c r="J105" s="240">
        <f t="shared" si="54"/>
        <v>-630.93169139971371</v>
      </c>
      <c r="K105" s="240">
        <f t="shared" si="54"/>
        <v>268.18303464966431</v>
      </c>
      <c r="L105" s="240">
        <f t="shared" si="54"/>
        <v>1151.6241484308009</v>
      </c>
      <c r="M105" s="240">
        <f t="shared" si="54"/>
        <v>1261.6465423362597</v>
      </c>
      <c r="N105" s="240">
        <f t="shared" si="54"/>
        <v>1909.5729500503023</v>
      </c>
      <c r="O105" s="240">
        <f t="shared" si="54"/>
        <v>2646.3478303552306</v>
      </c>
      <c r="P105" s="240">
        <f>P106+P109</f>
        <v>32904.143689987977</v>
      </c>
      <c r="R105" s="240"/>
    </row>
    <row r="106" spans="2:18">
      <c r="B106" s="250" t="s">
        <v>341</v>
      </c>
      <c r="C106" s="239">
        <f>C21</f>
        <v>-12.129000000000001</v>
      </c>
      <c r="D106" s="239">
        <f t="shared" ref="D106:P106" si="55">D21</f>
        <v>-75.61699999999999</v>
      </c>
      <c r="E106" s="239">
        <f t="shared" si="55"/>
        <v>-266.26400000000001</v>
      </c>
      <c r="F106" s="239">
        <f t="shared" si="55"/>
        <v>-291.54800000000006</v>
      </c>
      <c r="G106" s="239">
        <f t="shared" si="55"/>
        <v>-319.35803964973718</v>
      </c>
      <c r="H106" s="239">
        <f t="shared" si="55"/>
        <v>-564.88765316859963</v>
      </c>
      <c r="I106" s="239">
        <f t="shared" si="55"/>
        <v>-335.77687197033134</v>
      </c>
      <c r="J106" s="239">
        <f t="shared" si="55"/>
        <v>5.205398194558521</v>
      </c>
      <c r="K106" s="239">
        <f t="shared" si="55"/>
        <v>453.46487652757867</v>
      </c>
      <c r="L106" s="239">
        <f t="shared" si="55"/>
        <v>1910.1371287720026</v>
      </c>
      <c r="M106" s="239">
        <f t="shared" si="55"/>
        <v>1877.5590823733157</v>
      </c>
      <c r="N106" s="239">
        <f t="shared" si="55"/>
        <v>3585.7596804942737</v>
      </c>
      <c r="O106" s="239">
        <f t="shared" si="55"/>
        <v>5045.6587079715046</v>
      </c>
      <c r="P106" s="239">
        <f t="shared" si="55"/>
        <v>77479.884788434589</v>
      </c>
      <c r="R106" s="239"/>
    </row>
    <row r="107" spans="2:18">
      <c r="B107" s="250" t="s">
        <v>342</v>
      </c>
      <c r="C107" s="239"/>
      <c r="D107" s="239"/>
      <c r="E107" s="239"/>
      <c r="F107" s="239"/>
      <c r="G107" s="236">
        <v>0</v>
      </c>
      <c r="H107" s="236">
        <v>0</v>
      </c>
      <c r="I107" s="236">
        <v>1.2E-2</v>
      </c>
      <c r="J107" s="236">
        <v>2.3E-2</v>
      </c>
      <c r="K107" s="236">
        <v>6.0000000000000001E-3</v>
      </c>
      <c r="L107" s="236">
        <v>2.1999999999999999E-2</v>
      </c>
      <c r="M107" s="236">
        <v>1.6E-2</v>
      </c>
      <c r="N107" s="236">
        <v>3.9E-2</v>
      </c>
      <c r="O107" s="236">
        <v>0.05</v>
      </c>
      <c r="P107" s="233">
        <f>1-SUM(G107:O107)</f>
        <v>0.83200000000000007</v>
      </c>
      <c r="R107" s="239"/>
    </row>
    <row r="108" spans="2:18">
      <c r="B108" s="250" t="s">
        <v>343</v>
      </c>
      <c r="C108" s="240"/>
      <c r="D108" s="240"/>
      <c r="E108" s="240"/>
      <c r="F108" s="240"/>
      <c r="G108" s="239">
        <f>G107*$C$115</f>
        <v>0</v>
      </c>
      <c r="H108" s="239">
        <f t="shared" ref="H108:P108" si="56">H107*$C$115</f>
        <v>0</v>
      </c>
      <c r="I108" s="239">
        <f t="shared" si="56"/>
        <v>-238.46681179680243</v>
      </c>
      <c r="J108" s="239">
        <f t="shared" si="56"/>
        <v>-457.06138927720463</v>
      </c>
      <c r="K108" s="239">
        <f t="shared" si="56"/>
        <v>-119.23340589840122</v>
      </c>
      <c r="L108" s="239">
        <f t="shared" si="56"/>
        <v>-437.18915496080439</v>
      </c>
      <c r="M108" s="239">
        <f t="shared" si="56"/>
        <v>-317.95574906240324</v>
      </c>
      <c r="N108" s="239">
        <f t="shared" si="56"/>
        <v>-775.01713833960787</v>
      </c>
      <c r="O108" s="239">
        <f t="shared" si="56"/>
        <v>-993.61171582001009</v>
      </c>
      <c r="P108" s="239">
        <f t="shared" si="56"/>
        <v>-16533.698951244969</v>
      </c>
      <c r="R108" s="240"/>
    </row>
    <row r="109" spans="2:18">
      <c r="B109" s="250" t="s">
        <v>344</v>
      </c>
      <c r="C109" s="239"/>
      <c r="D109" s="239"/>
      <c r="E109" s="239"/>
      <c r="F109" s="239"/>
      <c r="G109" s="239">
        <f>G108/G23</f>
        <v>0</v>
      </c>
      <c r="H109" s="239">
        <f t="shared" ref="H109:P109" si="57">H108/H23</f>
        <v>0</v>
      </c>
      <c r="I109" s="239">
        <f t="shared" si="57"/>
        <v>-297.26611013186658</v>
      </c>
      <c r="J109" s="239">
        <f t="shared" si="57"/>
        <v>-636.1370895942722</v>
      </c>
      <c r="K109" s="239">
        <f t="shared" si="57"/>
        <v>-185.28184187791436</v>
      </c>
      <c r="L109" s="239">
        <f t="shared" si="57"/>
        <v>-758.51298034120168</v>
      </c>
      <c r="M109" s="239">
        <f t="shared" si="57"/>
        <v>-615.91254003705592</v>
      </c>
      <c r="N109" s="239">
        <f t="shared" si="57"/>
        <v>-1676.1867304439713</v>
      </c>
      <c r="O109" s="239">
        <f t="shared" si="57"/>
        <v>-2399.310877616274</v>
      </c>
      <c r="P109" s="239">
        <f t="shared" si="57"/>
        <v>-44575.741098446611</v>
      </c>
      <c r="R109" s="239"/>
    </row>
    <row r="110" spans="2:18">
      <c r="C110" s="241"/>
      <c r="D110" s="241"/>
      <c r="E110" s="241"/>
      <c r="F110" s="241"/>
      <c r="G110" s="241"/>
      <c r="H110" s="241"/>
      <c r="I110" s="241"/>
      <c r="J110" s="241"/>
      <c r="K110" s="241"/>
      <c r="L110" s="241"/>
      <c r="M110" s="241"/>
      <c r="N110" s="241"/>
      <c r="O110" s="241"/>
      <c r="P110" s="241"/>
      <c r="R110" s="241"/>
    </row>
    <row r="111" spans="2:18">
      <c r="B111" s="235" t="s">
        <v>352</v>
      </c>
      <c r="C111" s="284">
        <f>'Bull bear'!D16</f>
        <v>13884.607684219865</v>
      </c>
    </row>
    <row r="112" spans="2:18">
      <c r="B112" s="285"/>
      <c r="C112" s="286"/>
    </row>
    <row r="114" spans="2:3">
      <c r="B114" s="235" t="s">
        <v>347</v>
      </c>
      <c r="C114" s="284">
        <f>C26</f>
        <v>33756.842000620069</v>
      </c>
    </row>
    <row r="115" spans="2:3">
      <c r="B115" s="213" t="s">
        <v>348</v>
      </c>
      <c r="C115" s="284">
        <f>C111-C114</f>
        <v>-19872.234316400201</v>
      </c>
    </row>
  </sheetData>
  <printOptions horizontalCentered="1" verticalCentered="1"/>
  <pageMargins left="0.7" right="0.7" top="0.75" bottom="0.75" header="0.3" footer="0.3"/>
  <pageSetup paperSize="0" scale="10" orientation="portrait" r:id="rId1"/>
  <customProperties>
    <customPr name="Qube.Worksheet.Visibility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F2B37-FA61-4283-8287-2622C6803C9E}">
  <sheetPr>
    <pageSetUpPr fitToPage="1"/>
  </sheetPr>
  <dimension ref="B3:H41"/>
  <sheetViews>
    <sheetView showGridLines="0" zoomScale="96" zoomScaleNormal="96" workbookViewId="0"/>
  </sheetViews>
  <sheetFormatPr defaultColWidth="9.140625" defaultRowHeight="12.75"/>
  <cols>
    <col min="1" max="1" width="9.140625" style="100"/>
    <col min="2" max="2" width="35" style="287" customWidth="1"/>
    <col min="3" max="3" width="1" style="287" customWidth="1"/>
    <col min="4" max="4" width="31.5703125" style="287" customWidth="1"/>
    <col min="5" max="5" width="1" style="287" customWidth="1"/>
    <col min="6" max="6" width="31.5703125" style="287" customWidth="1"/>
    <col min="7" max="7" width="1" style="288" customWidth="1"/>
    <col min="8" max="8" width="33.5703125" style="287" customWidth="1"/>
    <col min="9" max="16384" width="9.140625" style="100"/>
  </cols>
  <sheetData>
    <row r="3" spans="2:8">
      <c r="F3" s="288"/>
    </row>
    <row r="4" spans="2:8" ht="13.5" thickBot="1">
      <c r="F4" s="288"/>
    </row>
    <row r="5" spans="2:8">
      <c r="B5" s="289" t="s">
        <v>353</v>
      </c>
      <c r="C5" s="290"/>
      <c r="D5" s="291" t="s">
        <v>354</v>
      </c>
      <c r="E5" s="290"/>
      <c r="F5" s="292" t="s">
        <v>355</v>
      </c>
      <c r="G5" s="293"/>
      <c r="H5" s="294" t="s">
        <v>356</v>
      </c>
    </row>
    <row r="6" spans="2:8">
      <c r="B6" s="295"/>
      <c r="C6" s="290"/>
      <c r="D6" s="296" t="s">
        <v>357</v>
      </c>
      <c r="E6" s="290"/>
      <c r="F6" s="296" t="s">
        <v>358</v>
      </c>
      <c r="G6" s="293"/>
      <c r="H6" s="296" t="s">
        <v>359</v>
      </c>
    </row>
    <row r="7" spans="2:8" ht="151.5" customHeight="1">
      <c r="B7" s="297" t="s">
        <v>7</v>
      </c>
      <c r="C7" s="298"/>
      <c r="D7" s="299" t="s">
        <v>360</v>
      </c>
      <c r="F7" s="299" t="s">
        <v>361</v>
      </c>
      <c r="G7" s="287"/>
      <c r="H7" s="299" t="s">
        <v>362</v>
      </c>
    </row>
    <row r="8" spans="2:8">
      <c r="B8" s="295"/>
      <c r="C8" s="290"/>
      <c r="D8" s="300"/>
      <c r="E8" s="290"/>
      <c r="F8" s="300"/>
      <c r="G8" s="293"/>
      <c r="H8" s="300"/>
    </row>
    <row r="9" spans="2:8" ht="13.5" thickBot="1">
      <c r="B9" s="301" t="s">
        <v>363</v>
      </c>
      <c r="D9" s="302">
        <v>330</v>
      </c>
      <c r="F9" s="303">
        <f>'DCF+base-bull-bear'!C33</f>
        <v>860</v>
      </c>
      <c r="H9" s="304">
        <v>1350</v>
      </c>
    </row>
    <row r="10" spans="2:8">
      <c r="B10" s="305" t="s">
        <v>364</v>
      </c>
      <c r="D10" s="306">
        <f>D16/1000</f>
        <v>13.884607684219866</v>
      </c>
      <c r="F10" s="307">
        <f>'DCF+base-bull-bear'!C28/1000</f>
        <v>34.572410213042197</v>
      </c>
      <c r="H10" s="308">
        <f>H16/1000</f>
        <v>54.266686520867161</v>
      </c>
    </row>
    <row r="11" spans="2:8" ht="3.95" customHeight="1">
      <c r="F11" s="288"/>
    </row>
    <row r="12" spans="2:8">
      <c r="B12" s="305" t="s">
        <v>365</v>
      </c>
      <c r="D12" s="309">
        <f>D9/$D$21-1</f>
        <v>-0.2231638418079096</v>
      </c>
      <c r="E12" s="310"/>
      <c r="F12" s="311">
        <f>F9/$D$21-1</f>
        <v>1.024482109227872</v>
      </c>
      <c r="G12" s="312"/>
      <c r="H12" s="313">
        <f>H9/$D$21-1</f>
        <v>2.1779661016949152</v>
      </c>
    </row>
    <row r="13" spans="2:8">
      <c r="F13" s="288"/>
    </row>
    <row r="14" spans="2:8" hidden="1">
      <c r="B14" s="287" t="s">
        <v>366</v>
      </c>
      <c r="D14" s="314">
        <f>AVERAGE('Y&amp;Q'!K9)</f>
        <v>880.06999810085779</v>
      </c>
      <c r="H14" s="314">
        <f>'Y&amp;Q'!L9</f>
        <v>2469.6311264821038</v>
      </c>
    </row>
    <row r="15" spans="2:8" hidden="1">
      <c r="B15" s="315" t="s">
        <v>367</v>
      </c>
      <c r="C15" s="316"/>
      <c r="D15" s="317">
        <v>14.85</v>
      </c>
      <c r="E15" s="318" t="s">
        <v>6</v>
      </c>
      <c r="F15" s="319"/>
      <c r="G15" s="320"/>
      <c r="H15" s="317">
        <v>24.97</v>
      </c>
    </row>
    <row r="16" spans="2:8" hidden="1">
      <c r="B16" s="287" t="s">
        <v>368</v>
      </c>
      <c r="D16" s="314">
        <f>(D14*D15+D20)</f>
        <v>13884.607684219865</v>
      </c>
      <c r="H16" s="314">
        <f>H14*H15*(1-12%)</f>
        <v>54266.686520867159</v>
      </c>
    </row>
    <row r="17" spans="2:8" hidden="1">
      <c r="B17" s="287" t="s">
        <v>369</v>
      </c>
      <c r="D17" s="314">
        <f>D16*7.8</f>
        <v>108299.93993691495</v>
      </c>
      <c r="H17" s="314">
        <f>H16*7.8</f>
        <v>423280.15486276383</v>
      </c>
    </row>
    <row r="18" spans="2:8" hidden="1">
      <c r="B18" s="287" t="s">
        <v>370</v>
      </c>
      <c r="D18" s="314">
        <f>H18</f>
        <v>313.63530800000001</v>
      </c>
      <c r="H18" s="314">
        <f>'DCF+base-bull-bear'!C32</f>
        <v>313.63530800000001</v>
      </c>
    </row>
    <row r="19" spans="2:8" hidden="1">
      <c r="D19" s="321">
        <f>D17/D18</f>
        <v>345.30531854823863</v>
      </c>
      <c r="H19" s="321">
        <f>H17/H18</f>
        <v>1349.5934420201306</v>
      </c>
    </row>
    <row r="20" spans="2:8" hidden="1">
      <c r="B20" s="287" t="s">
        <v>113</v>
      </c>
      <c r="D20" s="314">
        <f>AVERAGE(Model!J146)</f>
        <v>815.56821242212754</v>
      </c>
      <c r="H20" s="314"/>
    </row>
    <row r="21" spans="2:8" hidden="1">
      <c r="B21" s="322" t="s">
        <v>371</v>
      </c>
      <c r="D21" s="323">
        <v>424.8</v>
      </c>
    </row>
    <row r="41" spans="2:2">
      <c r="B41" s="324"/>
    </row>
  </sheetData>
  <printOptions horizontalCentered="1" verticalCentered="1"/>
  <pageMargins left="0.7" right="0.7" top="0.75" bottom="0.75" header="0.3" footer="0.3"/>
  <pageSetup scale="19" orientation="portrait" r:id="rId1"/>
  <customProperties>
    <customPr name="Qube.Worksheet.Visibility" r:id="rId2"/>
  </customProperties>
</worksheet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Cover page</vt:lpstr>
      <vt:lpstr>Model</vt:lpstr>
      <vt:lpstr>Revenue</vt:lpstr>
      <vt:lpstr>Y&amp;Q</vt:lpstr>
      <vt:lpstr>DCF+base-bull-bear</vt:lpstr>
      <vt:lpstr>Bull bear</vt:lpstr>
      <vt:lpstr>Revenue!Print_Area</vt:lpstr>
      <vt:lpstr>Model!Print_Titles</vt:lpstr>
      <vt:lpstr>Revenue!Print_Titles</vt:lpstr>
      <vt:lpstr>'Y&amp;Q'!Print_Titles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Xiao, Iris [GIR]</dc:creator>
  <cp:lastModifiedBy>Xiao, Iris [GIR]</cp:lastModifiedBy>
  <dcterms:created xsi:type="dcterms:W3CDTF">2026-06-17T03:13:37Z</dcterms:created>
  <dcterms:modified xsi:type="dcterms:W3CDTF">2026-06-17T03:27:46Z</dcterms:modified>
</cp:coreProperties>
</file>