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anky\Desktop\"/>
    </mc:Choice>
  </mc:AlternateContent>
  <xr:revisionPtr revIDLastSave="0" documentId="13_ncr:1_{77B58AA7-E376-41E5-8BBD-CB89581DAD7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测算模型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1" l="1"/>
  <c r="C19" i="1"/>
  <c r="C20" i="1" s="1"/>
  <c r="C18" i="1"/>
  <c r="C15" i="1"/>
  <c r="C21" i="1" l="1"/>
  <c r="C26" i="1" s="1"/>
  <c r="C29" i="1" s="1"/>
</calcChain>
</file>

<file path=xl/sharedStrings.xml><?xml version="1.0" encoding="utf-8"?>
<sst xmlns="http://schemas.openxmlformats.org/spreadsheetml/2006/main" count="37" uniqueCount="36">
  <si>
    <r>
      <rPr>
        <i/>
        <sz val="9"/>
        <color rgb="FF595959"/>
        <rFont val="Noto Sans CJK SC"/>
        <family val="2"/>
      </rPr>
      <t>蓝色</t>
    </r>
    <r>
      <rPr>
        <i/>
        <sz val="9"/>
        <color rgb="FF595959"/>
        <rFont val="Arial"/>
        <family val="2"/>
      </rPr>
      <t>=</t>
    </r>
    <r>
      <rPr>
        <i/>
        <sz val="9"/>
        <color rgb="FF595959"/>
        <rFont val="Noto Sans CJK SC"/>
        <family val="2"/>
      </rPr>
      <t xml:space="preserve">可改输入  </t>
    </r>
    <r>
      <rPr>
        <i/>
        <sz val="9"/>
        <color rgb="FF595959"/>
        <rFont val="Arial"/>
        <family val="2"/>
      </rPr>
      <t xml:space="preserve">|  </t>
    </r>
    <r>
      <rPr>
        <i/>
        <sz val="9"/>
        <color rgb="FF595959"/>
        <rFont val="Noto Sans CJK SC"/>
        <family val="2"/>
      </rPr>
      <t>黑色</t>
    </r>
    <r>
      <rPr>
        <i/>
        <sz val="9"/>
        <color rgb="FF595959"/>
        <rFont val="Arial"/>
        <family val="2"/>
      </rPr>
      <t>=</t>
    </r>
    <r>
      <rPr>
        <i/>
        <sz val="9"/>
        <color rgb="FF595959"/>
        <rFont val="Noto Sans CJK SC"/>
        <family val="2"/>
      </rPr>
      <t xml:space="preserve">公式自动计算  </t>
    </r>
    <r>
      <rPr>
        <i/>
        <sz val="9"/>
        <color rgb="FF595959"/>
        <rFont val="Arial"/>
        <family val="2"/>
      </rPr>
      <t xml:space="preserve">|  </t>
    </r>
    <r>
      <rPr>
        <i/>
        <sz val="9"/>
        <color rgb="FF595959"/>
        <rFont val="Noto Sans CJK SC"/>
        <family val="2"/>
      </rPr>
      <t>黄底</t>
    </r>
    <r>
      <rPr>
        <i/>
        <sz val="9"/>
        <color rgb="FF595959"/>
        <rFont val="Arial"/>
        <family val="2"/>
      </rPr>
      <t>=</t>
    </r>
    <r>
      <rPr>
        <i/>
        <sz val="9"/>
        <color rgb="FF595959"/>
        <rFont val="Noto Sans CJK SC"/>
        <family val="2"/>
      </rPr>
      <t>高敏感</t>
    </r>
    <r>
      <rPr>
        <i/>
        <sz val="9"/>
        <color rgb="FF595959"/>
        <rFont val="Arial"/>
        <family val="2"/>
      </rPr>
      <t>/</t>
    </r>
    <r>
      <rPr>
        <i/>
        <sz val="9"/>
        <color rgb="FF595959"/>
        <rFont val="Noto Sans CJK SC"/>
        <family val="2"/>
      </rPr>
      <t xml:space="preserve">需重点核实假设   </t>
    </r>
    <r>
      <rPr>
        <i/>
        <sz val="9"/>
        <color rgb="FF595959"/>
        <rFont val="Arial"/>
        <family val="2"/>
      </rPr>
      <t>(</t>
    </r>
    <r>
      <rPr>
        <i/>
        <sz val="9"/>
        <color rgb="FF595959"/>
        <rFont val="Noto Sans CJK SC"/>
        <family val="2"/>
      </rPr>
      <t>单位除注明外</t>
    </r>
    <r>
      <rPr>
        <i/>
        <sz val="9"/>
        <color rgb="FF595959"/>
        <rFont val="Arial"/>
        <family val="2"/>
      </rPr>
      <t>:</t>
    </r>
    <r>
      <rPr>
        <i/>
        <sz val="9"/>
        <color rgb="FF595959"/>
        <rFont val="Noto Sans CJK SC"/>
        <family val="2"/>
      </rPr>
      <t>亿元</t>
    </r>
    <r>
      <rPr>
        <i/>
        <sz val="9"/>
        <color rgb="FF595959"/>
        <rFont val="Arial"/>
        <family val="2"/>
      </rPr>
      <t>/</t>
    </r>
    <r>
      <rPr>
        <i/>
        <sz val="9"/>
        <color rgb="FF595959"/>
        <rFont val="Noto Sans CJK SC"/>
        <family val="2"/>
      </rPr>
      <t>万元</t>
    </r>
    <r>
      <rPr>
        <i/>
        <sz val="9"/>
        <color rgb="FF595959"/>
        <rFont val="Arial"/>
        <family val="2"/>
      </rPr>
      <t>)</t>
    </r>
  </si>
  <si>
    <t>一、输入假设（蓝色格可改）</t>
  </si>
  <si>
    <r>
      <rPr>
        <i/>
        <sz val="8"/>
        <color rgb="FF808080"/>
        <rFont val="Arial"/>
        <family val="2"/>
      </rPr>
      <t>GB300≈16  |  VR200≈40  |  800V Kyber≈80–150  (KGI/Bernstein</t>
    </r>
    <r>
      <rPr>
        <i/>
        <sz val="8"/>
        <color rgb="FF808080"/>
        <rFont val="Noto Sans CJK SC"/>
        <family val="2"/>
      </rPr>
      <t>口径</t>
    </r>
    <r>
      <rPr>
        <i/>
        <sz val="8"/>
        <color rgb="FF808080"/>
        <rFont val="Arial"/>
        <family val="2"/>
      </rPr>
      <t>)</t>
    </r>
  </si>
  <si>
    <t>净利率</t>
  </si>
  <si>
    <t>宗申持股锂智慧</t>
  </si>
  <si>
    <r>
      <rPr>
        <i/>
        <sz val="8"/>
        <color rgb="FF808080"/>
        <rFont val="Arial"/>
        <family val="2"/>
      </rPr>
      <t>2023</t>
    </r>
    <r>
      <rPr>
        <i/>
        <sz val="8"/>
        <color rgb="FF808080"/>
        <rFont val="Noto Sans CJK SC"/>
        <family val="2"/>
      </rPr>
      <t>年</t>
    </r>
    <r>
      <rPr>
        <i/>
        <sz val="8"/>
        <color rgb="FF808080"/>
        <rFont val="Arial"/>
        <family val="2"/>
      </rPr>
      <t>3.24</t>
    </r>
    <r>
      <rPr>
        <i/>
        <sz val="8"/>
        <color rgb="FF808080"/>
        <rFont val="Noto Sans CJK SC"/>
        <family val="2"/>
      </rPr>
      <t>亿收购</t>
    </r>
    <r>
      <rPr>
        <i/>
        <sz val="8"/>
        <color rgb="FF808080"/>
        <rFont val="Arial"/>
        <family val="2"/>
      </rPr>
      <t xml:space="preserve">60%, </t>
    </r>
    <r>
      <rPr>
        <i/>
        <sz val="8"/>
        <color rgb="FF808080"/>
        <rFont val="Noto Sans CJK SC"/>
        <family val="2"/>
      </rPr>
      <t>已并表</t>
    </r>
    <r>
      <rPr>
        <i/>
        <sz val="8"/>
        <color rgb="FF808080"/>
        <rFont val="Arial"/>
        <family val="2"/>
      </rPr>
      <t xml:space="preserve">, </t>
    </r>
    <r>
      <rPr>
        <i/>
        <sz val="8"/>
        <color rgb="FF808080"/>
        <rFont val="Noto Sans CJK SC"/>
        <family val="2"/>
      </rPr>
      <t>归母只认</t>
    </r>
    <r>
      <rPr>
        <i/>
        <sz val="8"/>
        <color rgb="FF808080"/>
        <rFont val="Arial"/>
        <family val="2"/>
      </rPr>
      <t>60%</t>
    </r>
  </si>
  <si>
    <r>
      <rPr>
        <sz val="10"/>
        <color rgb="FF000000"/>
        <rFont val="Noto Sans CJK SC"/>
        <family val="2"/>
      </rPr>
      <t>适用</t>
    </r>
    <r>
      <rPr>
        <sz val="10"/>
        <color rgb="FF000000"/>
        <rFont val="Arial"/>
        <family val="2"/>
      </rPr>
      <t>PE (x)</t>
    </r>
  </si>
  <si>
    <r>
      <rPr>
        <i/>
        <sz val="8"/>
        <color rgb="FF808080"/>
        <rFont val="Arial"/>
        <family val="2"/>
      </rPr>
      <t xml:space="preserve">20%; </t>
    </r>
    <r>
      <rPr>
        <i/>
        <sz val="8"/>
        <color rgb="FF808080"/>
        <rFont val="微软雅黑"/>
        <family val="2"/>
        <charset val="134"/>
      </rPr>
      <t>台达主供应商平均有40%毛利</t>
    </r>
    <phoneticPr fontId="14" type="noConversion"/>
  </si>
  <si>
    <r>
      <rPr>
        <b/>
        <i/>
        <sz val="8"/>
        <color rgb="FFC00000"/>
        <rFont val="微软雅黑"/>
        <family val="2"/>
        <charset val="134"/>
      </rPr>
      <t>目前确定是独供</t>
    </r>
    <r>
      <rPr>
        <b/>
        <i/>
        <sz val="8"/>
        <color rgb="FFC00000"/>
        <rFont val="Arial"/>
        <family val="2"/>
      </rPr>
      <t xml:space="preserve">; </t>
    </r>
    <r>
      <rPr>
        <b/>
        <i/>
        <sz val="8"/>
        <color rgb="FFC00000"/>
        <rFont val="微软雅黑"/>
        <family val="2"/>
        <charset val="134"/>
      </rPr>
      <t>理性根据行业惯例二供分走份额</t>
    </r>
    <phoneticPr fontId="14" type="noConversion"/>
  </si>
  <si>
    <r>
      <rPr>
        <b/>
        <sz val="10"/>
        <color rgb="FF000000"/>
        <rFont val="微软雅黑"/>
        <family val="2"/>
        <charset val="134"/>
      </rPr>
      <t>其余</t>
    </r>
    <r>
      <rPr>
        <b/>
        <sz val="10"/>
        <color rgb="FF000000"/>
        <rFont val="Arial"/>
        <family val="2"/>
      </rPr>
      <t>CSP</t>
    </r>
    <r>
      <rPr>
        <b/>
        <sz val="10"/>
        <color rgb="FF000000"/>
        <rFont val="微软雅黑"/>
        <family val="2"/>
        <charset val="134"/>
      </rPr>
      <t>带来增量</t>
    </r>
    <phoneticPr fontId="14" type="noConversion"/>
  </si>
  <si>
    <t>低空主业</t>
    <phoneticPr fontId="14" type="noConversion"/>
  </si>
  <si>
    <t>总市值</t>
    <phoneticPr fontId="14" type="noConversion"/>
  </si>
  <si>
    <t>三、2027宗申动力合理市值目标</t>
    <phoneticPr fontId="14" type="noConversion"/>
  </si>
  <si>
    <r>
      <rPr>
        <b/>
        <sz val="10"/>
        <color rgb="FF000000"/>
        <rFont val="Segoe UI Symbol"/>
        <family val="2"/>
      </rPr>
      <t>★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Noto Sans CJK SC"/>
        <family val="2"/>
      </rPr>
      <t xml:space="preserve">宗申 </t>
    </r>
    <r>
      <rPr>
        <b/>
        <sz val="10"/>
        <color rgb="FF000000"/>
        <rFont val="微软雅黑"/>
        <family val="2"/>
        <charset val="134"/>
      </rPr>
      <t>电池电容柜市值增量</t>
    </r>
    <r>
      <rPr>
        <b/>
        <sz val="10"/>
        <color rgb="FF000000"/>
        <rFont val="Arial"/>
        <family val="2"/>
      </rPr>
      <t xml:space="preserve"> (</t>
    </r>
    <r>
      <rPr>
        <b/>
        <sz val="10"/>
        <color rgb="FF000000"/>
        <rFont val="微软雅黑"/>
        <family val="2"/>
        <charset val="134"/>
      </rPr>
      <t>亿</t>
    </r>
    <r>
      <rPr>
        <b/>
        <sz val="10"/>
        <color rgb="FF000000"/>
        <rFont val="Arial"/>
        <family val="2"/>
      </rPr>
      <t>)</t>
    </r>
    <phoneticPr fontId="14" type="noConversion"/>
  </si>
  <si>
    <r>
      <rPr>
        <b/>
        <sz val="14"/>
        <color rgb="FF000000"/>
        <rFont val="微软雅黑"/>
        <family val="2"/>
        <charset val="134"/>
      </rPr>
      <t>宗申动力</t>
    </r>
    <r>
      <rPr>
        <b/>
        <sz val="14"/>
        <color rgb="FF000000"/>
        <rFont val="Arial"/>
        <family val="2"/>
      </rPr>
      <t xml:space="preserve"> (001696) </t>
    </r>
    <r>
      <rPr>
        <b/>
        <sz val="14"/>
        <color rgb="FF000000"/>
        <rFont val="Noto Sans CJK SC"/>
        <family val="2"/>
        <charset val="134"/>
      </rPr>
      <t>—</t>
    </r>
    <r>
      <rPr>
        <b/>
        <sz val="14"/>
        <color rgb="FF000000"/>
        <rFont val="Arial"/>
        <family val="2"/>
      </rPr>
      <t xml:space="preserve"> </t>
    </r>
    <r>
      <rPr>
        <b/>
        <sz val="14"/>
        <color rgb="FF000000"/>
        <rFont val="微软雅黑"/>
        <family val="2"/>
        <charset val="134"/>
      </rPr>
      <t>控股子公司锂智慧</t>
    </r>
    <r>
      <rPr>
        <b/>
        <sz val="14"/>
        <color rgb="FF000000"/>
        <rFont val="Arial"/>
        <family val="2"/>
      </rPr>
      <t xml:space="preserve"> AIDC</t>
    </r>
    <r>
      <rPr>
        <b/>
        <sz val="14"/>
        <color rgb="FF000000"/>
        <rFont val="微软雅黑"/>
        <family val="2"/>
        <charset val="134"/>
      </rPr>
      <t>业务估值增量测算模型</t>
    </r>
    <phoneticPr fontId="14" type="noConversion"/>
  </si>
  <si>
    <r>
      <rPr>
        <sz val="10"/>
        <color rgb="FF000000"/>
        <rFont val="微软雅黑"/>
        <family val="2"/>
        <charset val="134"/>
      </rPr>
      <t xml:space="preserve">400v 电容模块+高压箱 </t>
    </r>
    <r>
      <rPr>
        <sz val="10"/>
        <color rgb="FF000000"/>
        <rFont val="Arial"/>
        <family val="2"/>
      </rPr>
      <t>ASP (</t>
    </r>
    <r>
      <rPr>
        <sz val="10"/>
        <color rgb="FF000000"/>
        <rFont val="微软雅黑"/>
        <family val="2"/>
        <charset val="134"/>
      </rPr>
      <t>万元</t>
    </r>
    <r>
      <rPr>
        <sz val="10"/>
        <color rgb="FF000000"/>
        <rFont val="Arial"/>
        <family val="2"/>
      </rPr>
      <t>)</t>
    </r>
    <phoneticPr fontId="14" type="noConversion"/>
  </si>
  <si>
    <t>800v 超容柜+电池柜 ASP（万元）</t>
    <phoneticPr fontId="14" type="noConversion"/>
  </si>
  <si>
    <r>
      <t>400V/AC</t>
    </r>
    <r>
      <rPr>
        <i/>
        <sz val="8"/>
        <color rgb="FF808080"/>
        <rFont val="宋体"/>
        <family val="2"/>
        <charset val="134"/>
      </rPr>
      <t>（</t>
    </r>
    <r>
      <rPr>
        <i/>
        <sz val="8"/>
        <color rgb="FF808080"/>
        <rFont val="Arial"/>
        <family val="2"/>
      </rPr>
      <t>GB300</t>
    </r>
    <r>
      <rPr>
        <i/>
        <sz val="8"/>
        <color rgb="FF808080"/>
        <rFont val="宋体"/>
        <family val="2"/>
        <charset val="134"/>
      </rPr>
      <t>尾</t>
    </r>
    <r>
      <rPr>
        <i/>
        <sz val="8"/>
        <color rgb="FF808080"/>
        <rFont val="Arial"/>
        <family val="2"/>
      </rPr>
      <t xml:space="preserve"> + VR200 NVL72</t>
    </r>
    <r>
      <rPr>
        <i/>
        <sz val="8"/>
        <color rgb="FF808080"/>
        <rFont val="宋体"/>
        <family val="2"/>
        <charset val="134"/>
      </rPr>
      <t>），</t>
    </r>
    <r>
      <rPr>
        <i/>
        <sz val="8"/>
        <color rgb="FF808080"/>
        <rFont val="Arial"/>
        <family val="2"/>
      </rPr>
      <t>9-11</t>
    </r>
    <r>
      <rPr>
        <i/>
        <sz val="8"/>
        <color rgb="FF808080"/>
        <rFont val="宋体"/>
        <family val="2"/>
        <charset val="134"/>
      </rPr>
      <t>万台</t>
    </r>
    <phoneticPr fontId="14" type="noConversion"/>
  </si>
  <si>
    <r>
      <rPr>
        <sz val="10"/>
        <color rgb="FF000000"/>
        <rFont val="Arial"/>
        <family val="2"/>
      </rPr>
      <t xml:space="preserve">NV 2027 </t>
    </r>
    <r>
      <rPr>
        <sz val="10"/>
        <color rgb="FF000000"/>
        <rFont val="微软雅黑"/>
        <family val="2"/>
        <charset val="134"/>
      </rPr>
      <t>总机柜出货</t>
    </r>
    <r>
      <rPr>
        <sz val="10"/>
        <color rgb="FF000000"/>
        <rFont val="Arial"/>
        <family val="2"/>
      </rPr>
      <t xml:space="preserve"> (</t>
    </r>
    <r>
      <rPr>
        <sz val="10"/>
        <color rgb="FF000000"/>
        <rFont val="微软雅黑"/>
        <family val="2"/>
        <charset val="134"/>
      </rPr>
      <t>万柜</t>
    </r>
    <r>
      <rPr>
        <sz val="10"/>
        <color rgb="FF000000"/>
        <rFont val="Arial"/>
        <family val="2"/>
      </rPr>
      <t>)</t>
    </r>
    <phoneticPr fontId="14" type="noConversion"/>
  </si>
  <si>
    <t>NV 2027年 400v/AC出货（万柜）</t>
    <phoneticPr fontId="14" type="noConversion"/>
  </si>
  <si>
    <t>NV 2027年 800v HVDC出货（万柜）</t>
    <phoneticPr fontId="14" type="noConversion"/>
  </si>
  <si>
    <t>二、2027 宗申 AIDC 市值测算链路（黑色公式）</t>
    <phoneticPr fontId="14" type="noConversion"/>
  </si>
  <si>
    <r>
      <t xml:space="preserve">NV 400V </t>
    </r>
    <r>
      <rPr>
        <sz val="10"/>
        <color rgb="FF000000"/>
        <rFont val="Noto Sans CJK SC"/>
        <family val="2"/>
      </rPr>
      <t xml:space="preserve"> </t>
    </r>
    <r>
      <rPr>
        <sz val="10"/>
        <color rgb="FF000000"/>
        <rFont val="微软雅黑"/>
        <family val="2"/>
        <charset val="134"/>
      </rPr>
      <t>电容模块</t>
    </r>
    <r>
      <rPr>
        <sz val="10"/>
        <color rgb="FF000000"/>
        <rFont val="Noto Sans CJK SC"/>
        <family val="2"/>
      </rPr>
      <t>+</t>
    </r>
    <r>
      <rPr>
        <sz val="10"/>
        <color rgb="FF000000"/>
        <rFont val="微软雅黑"/>
        <family val="2"/>
        <charset val="134"/>
      </rPr>
      <t>高压箱</t>
    </r>
    <r>
      <rPr>
        <sz val="10"/>
        <color rgb="FF000000"/>
        <rFont val="Noto Sans CJK SC"/>
        <family val="2"/>
        <charset val="134"/>
      </rPr>
      <t xml:space="preserve"> </t>
    </r>
    <r>
      <rPr>
        <sz val="10"/>
        <color rgb="FF000000"/>
        <rFont val="微软雅黑"/>
        <family val="2"/>
        <charset val="134"/>
      </rPr>
      <t>收入</t>
    </r>
    <r>
      <rPr>
        <sz val="10"/>
        <color rgb="FF000000"/>
        <rFont val="Noto Sans CJK SC"/>
        <family val="2"/>
        <charset val="134"/>
      </rPr>
      <t>（亿元）</t>
    </r>
    <phoneticPr fontId="14" type="noConversion"/>
  </si>
  <si>
    <t>锂智慧占台达800V 份额</t>
    <phoneticPr fontId="14" type="noConversion"/>
  </si>
  <si>
    <t>台达占NV 份额</t>
    <phoneticPr fontId="14" type="noConversion"/>
  </si>
  <si>
    <r>
      <t xml:space="preserve">800V HVDC </t>
    </r>
    <r>
      <rPr>
        <i/>
        <sz val="8"/>
        <color rgb="FF808080"/>
        <rFont val="微软雅黑"/>
        <family val="2"/>
        <charset val="134"/>
      </rPr>
      <t>（</t>
    </r>
    <r>
      <rPr>
        <i/>
        <sz val="8"/>
        <color rgb="FF808080"/>
        <rFont val="Arial"/>
        <family val="2"/>
      </rPr>
      <t>Rubin Ultra Kyber NVL576</t>
    </r>
    <r>
      <rPr>
        <i/>
        <sz val="8"/>
        <color rgb="FF808080"/>
        <rFont val="微软雅黑"/>
        <family val="2"/>
        <charset val="134"/>
      </rPr>
      <t>），</t>
    </r>
    <r>
      <rPr>
        <i/>
        <sz val="8"/>
        <color rgb="FF808080"/>
        <rFont val="Arial"/>
        <family val="2"/>
      </rPr>
      <t>0.9-1.5</t>
    </r>
    <r>
      <rPr>
        <i/>
        <sz val="8"/>
        <color rgb="FF808080"/>
        <rFont val="微软雅黑"/>
        <family val="2"/>
        <charset val="134"/>
      </rPr>
      <t>万台</t>
    </r>
    <phoneticPr fontId="14" type="noConversion"/>
  </si>
  <si>
    <t>调研口径</t>
    <phoneticPr fontId="14" type="noConversion"/>
  </si>
  <si>
    <r>
      <t>2027</t>
    </r>
    <r>
      <rPr>
        <i/>
        <sz val="8"/>
        <color rgb="FF808080"/>
        <rFont val="微软雅黑"/>
        <family val="2"/>
        <charset val="134"/>
      </rPr>
      <t>起量</t>
    </r>
    <r>
      <rPr>
        <i/>
        <sz val="8"/>
        <color rgb="FF808080"/>
        <rFont val="Arial"/>
        <family val="2"/>
      </rPr>
      <t>2028+</t>
    </r>
    <r>
      <rPr>
        <i/>
        <sz val="8"/>
        <color rgb="FF808080"/>
        <rFont val="微软雅黑"/>
        <family val="2"/>
        <charset val="134"/>
      </rPr>
      <t>满产</t>
    </r>
    <r>
      <rPr>
        <i/>
        <sz val="8"/>
        <color rgb="FF808080"/>
        <rFont val="Arial"/>
        <family val="2"/>
      </rPr>
      <t xml:space="preserve">; </t>
    </r>
    <r>
      <rPr>
        <i/>
        <sz val="8"/>
        <color rgb="FF808080"/>
        <rFont val="宋体"/>
        <family val="2"/>
        <charset val="134"/>
      </rPr>
      <t>共1200万</t>
    </r>
    <r>
      <rPr>
        <i/>
        <sz val="8"/>
        <color rgb="FF808080"/>
        <rFont val="Arial"/>
        <family val="2"/>
      </rPr>
      <t>GPU</t>
    </r>
    <phoneticPr fontId="14" type="noConversion"/>
  </si>
  <si>
    <t>锂智慧400V 周出货（柜）</t>
    <phoneticPr fontId="14" type="noConversion"/>
  </si>
  <si>
    <r>
      <rPr>
        <b/>
        <i/>
        <sz val="8"/>
        <color rgb="FFC00000"/>
        <rFont val="微软雅黑"/>
        <family val="2"/>
        <charset val="134"/>
      </rPr>
      <t>台达</t>
    </r>
    <r>
      <rPr>
        <b/>
        <i/>
        <sz val="8"/>
        <color rgb="FFC00000"/>
        <rFont val="Arial"/>
        <family val="2"/>
      </rPr>
      <t>+</t>
    </r>
    <r>
      <rPr>
        <b/>
        <i/>
        <sz val="8"/>
        <color rgb="FFC00000"/>
        <rFont val="微软雅黑"/>
        <family val="2"/>
        <charset val="134"/>
      </rPr>
      <t>光宝双寡头</t>
    </r>
    <r>
      <rPr>
        <b/>
        <i/>
        <sz val="8"/>
        <color rgb="FFC00000"/>
        <rFont val="Arial"/>
        <family val="2"/>
      </rPr>
      <t xml:space="preserve">, </t>
    </r>
    <r>
      <rPr>
        <b/>
        <i/>
        <sz val="8"/>
        <color rgb="FFC00000"/>
        <rFont val="微软雅黑"/>
        <family val="2"/>
        <charset val="134"/>
      </rPr>
      <t>台达</t>
    </r>
    <r>
      <rPr>
        <b/>
        <i/>
        <sz val="8"/>
        <color rgb="FFC00000"/>
        <rFont val="Arial"/>
        <family val="2"/>
      </rPr>
      <t>PSU</t>
    </r>
    <r>
      <rPr>
        <b/>
        <i/>
        <sz val="8"/>
        <color rgb="FFC00000"/>
        <rFont val="微软雅黑"/>
        <family val="2"/>
        <charset val="134"/>
      </rPr>
      <t>市占</t>
    </r>
    <r>
      <rPr>
        <b/>
        <i/>
        <sz val="8"/>
        <color rgb="FFC00000"/>
        <rFont val="Arial"/>
        <family val="2"/>
      </rPr>
      <t>~60-65%, BBU</t>
    </r>
    <r>
      <rPr>
        <b/>
        <i/>
        <sz val="8"/>
        <color rgb="FFC00000"/>
        <rFont val="微软雅黑"/>
        <family val="2"/>
        <charset val="134"/>
      </rPr>
      <t>给</t>
    </r>
    <r>
      <rPr>
        <b/>
        <i/>
        <sz val="8"/>
        <color rgb="FFC00000"/>
        <rFont val="Arial"/>
        <family val="2"/>
      </rPr>
      <t>50%</t>
    </r>
    <phoneticPr fontId="14" type="noConversion"/>
  </si>
  <si>
    <r>
      <t>5-100ms</t>
    </r>
    <r>
      <rPr>
        <i/>
        <sz val="8"/>
        <color rgb="FF808080"/>
        <rFont val="宋体"/>
        <family val="2"/>
        <charset val="134"/>
      </rPr>
      <t>响应功率波动，提供10-30</t>
    </r>
    <r>
      <rPr>
        <i/>
        <sz val="8"/>
        <color rgb="FF808080"/>
        <rFont val="Arial"/>
        <family val="2"/>
      </rPr>
      <t>mins</t>
    </r>
    <r>
      <rPr>
        <i/>
        <sz val="8"/>
        <color rgb="FF808080"/>
        <rFont val="宋体"/>
        <family val="2"/>
        <charset val="134"/>
      </rPr>
      <t>备电，非</t>
    </r>
    <r>
      <rPr>
        <i/>
        <sz val="8"/>
        <color rgb="FF808080"/>
        <rFont val="Arial"/>
        <family val="2"/>
      </rPr>
      <t>BBU</t>
    </r>
    <r>
      <rPr>
        <i/>
        <sz val="8"/>
        <color rgb="FF808080"/>
        <rFont val="宋体"/>
        <family val="2"/>
        <charset val="134"/>
      </rPr>
      <t>，45</t>
    </r>
    <r>
      <rPr>
        <i/>
        <sz val="8"/>
        <color rgb="FF808080"/>
        <rFont val="Arial"/>
        <family val="2"/>
      </rPr>
      <t>w</t>
    </r>
    <r>
      <rPr>
        <i/>
        <sz val="8"/>
        <color rgb="FF808080"/>
        <rFont val="宋体"/>
        <family val="2"/>
        <charset val="134"/>
      </rPr>
      <t>超容+35w电池柜</t>
    </r>
    <phoneticPr fontId="14" type="noConversion"/>
  </si>
  <si>
    <r>
      <t>AIDC</t>
    </r>
    <r>
      <rPr>
        <i/>
        <sz val="8"/>
        <color rgb="FF808080"/>
        <rFont val="微软雅黑"/>
        <family val="2"/>
        <charset val="134"/>
      </rPr>
      <t>题材情绪价</t>
    </r>
    <r>
      <rPr>
        <i/>
        <sz val="8"/>
        <color rgb="FF808080"/>
        <rFont val="Arial"/>
        <family val="2"/>
      </rPr>
      <t xml:space="preserve">40-80x; </t>
    </r>
    <r>
      <rPr>
        <i/>
        <sz val="8"/>
        <color rgb="FF808080"/>
        <rFont val="微软雅黑"/>
        <family val="2"/>
        <charset val="134"/>
      </rPr>
      <t>板块增速显著</t>
    </r>
    <phoneticPr fontId="14" type="noConversion"/>
  </si>
  <si>
    <t>PE（x）</t>
    <phoneticPr fontId="14" type="noConversion"/>
  </si>
  <si>
    <t>NV 800V 超容柜+电池柜 收入（亿元）</t>
    <phoneticPr fontId="14" type="noConversion"/>
  </si>
  <si>
    <r>
      <rPr>
        <sz val="10"/>
        <color rgb="FF000000"/>
        <rFont val="微软雅黑"/>
        <family val="2"/>
        <charset val="134"/>
      </rPr>
      <t>锂智慧对应收入</t>
    </r>
    <r>
      <rPr>
        <sz val="10"/>
        <color rgb="FF000000"/>
        <rFont val="Arial"/>
        <family val="2"/>
      </rPr>
      <t xml:space="preserve"> (</t>
    </r>
    <r>
      <rPr>
        <sz val="10"/>
        <color rgb="FF000000"/>
        <rFont val="微软雅黑"/>
        <family val="2"/>
        <charset val="134"/>
      </rPr>
      <t>亿元</t>
    </r>
    <r>
      <rPr>
        <sz val="10"/>
        <color rgb="FF000000"/>
        <rFont val="Arial"/>
        <family val="2"/>
      </rPr>
      <t>)</t>
    </r>
    <phoneticPr fontId="14" type="noConversion"/>
  </si>
  <si>
    <r>
      <rPr>
        <sz val="10"/>
        <color rgb="FF000000"/>
        <rFont val="微软雅黑"/>
        <family val="2"/>
        <charset val="134"/>
      </rPr>
      <t>锂智慧对应净利</t>
    </r>
    <r>
      <rPr>
        <sz val="10"/>
        <color rgb="FF000000"/>
        <rFont val="Arial"/>
        <family val="2"/>
      </rPr>
      <t xml:space="preserve"> (</t>
    </r>
    <r>
      <rPr>
        <sz val="10"/>
        <color rgb="FF000000"/>
        <rFont val="微软雅黑"/>
        <family val="2"/>
        <charset val="134"/>
      </rPr>
      <t>亿元</t>
    </r>
    <r>
      <rPr>
        <sz val="10"/>
        <color rgb="FF000000"/>
        <rFont val="Arial"/>
        <family val="2"/>
      </rPr>
      <t>)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</si>
</sst>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\x"/>
    <numFmt numFmtId="177" formatCode="#,##0.0"/>
    <numFmt numFmtId="178" formatCode="0_);[Red]\(0\)"/>
    <numFmt numFmtId="180" formatCode="0.0_);[Red]\(0.0\)"/>
  </numFmts>
  <fonts count="29">
    <font>
      <sz val="11"/>
      <color theme="1"/>
      <name val="Calibri"/>
      <family val="2"/>
      <charset val="1"/>
    </font>
    <font>
      <b/>
      <sz val="14"/>
      <color rgb="FF000000"/>
      <name val="Noto Sans CJK SC"/>
      <family val="2"/>
    </font>
    <font>
      <b/>
      <sz val="14"/>
      <color rgb="FF000000"/>
      <name val="Arial"/>
      <family val="2"/>
    </font>
    <font>
      <i/>
      <sz val="9"/>
      <color rgb="FF595959"/>
      <name val="Noto Sans CJK SC"/>
      <family val="2"/>
    </font>
    <font>
      <i/>
      <sz val="9"/>
      <color rgb="FF595959"/>
      <name val="Arial"/>
      <family val="2"/>
    </font>
    <font>
      <b/>
      <sz val="10"/>
      <color rgb="FF000000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i/>
      <sz val="8"/>
      <color rgb="FF808080"/>
      <name val="Arial"/>
      <family val="2"/>
    </font>
    <font>
      <i/>
      <sz val="8"/>
      <color rgb="FF808080"/>
      <name val="Noto Sans CJK SC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sz val="9"/>
      <color rgb="FF404040"/>
      <name val="Arial"/>
      <family val="2"/>
    </font>
    <font>
      <sz val="9"/>
      <name val="宋体"/>
      <family val="3"/>
      <charset val="134"/>
    </font>
    <font>
      <b/>
      <sz val="14"/>
      <color rgb="FF000000"/>
      <name val="微软雅黑"/>
      <family val="2"/>
      <charset val="134"/>
    </font>
    <font>
      <b/>
      <sz val="14"/>
      <color rgb="FF000000"/>
      <name val="Noto Sans CJK SC"/>
      <family val="2"/>
      <charset val="134"/>
    </font>
    <font>
      <i/>
      <sz val="8"/>
      <color rgb="FF808080"/>
      <name val="微软雅黑"/>
      <family val="2"/>
      <charset val="134"/>
    </font>
    <font>
      <b/>
      <sz val="10"/>
      <color rgb="FF000000"/>
      <name val="Segoe UI Symbol"/>
      <family val="2"/>
    </font>
    <font>
      <b/>
      <sz val="10"/>
      <color rgb="FF000000"/>
      <name val="微软雅黑"/>
      <family val="2"/>
      <charset val="134"/>
    </font>
    <font>
      <b/>
      <i/>
      <sz val="8"/>
      <color rgb="FFC00000"/>
      <name val="Arial"/>
      <family val="2"/>
    </font>
    <font>
      <b/>
      <i/>
      <sz val="8"/>
      <color rgb="FFC00000"/>
      <name val="Noto Sans CJK SC"/>
      <family val="2"/>
      <charset val="134"/>
    </font>
    <font>
      <b/>
      <i/>
      <sz val="8"/>
      <color rgb="FFC00000"/>
      <name val="微软雅黑"/>
      <family val="2"/>
      <charset val="134"/>
    </font>
    <font>
      <b/>
      <sz val="10"/>
      <color rgb="FF000000"/>
      <name val="Noto Sans CJK SC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  <charset val="134"/>
    </font>
    <font>
      <sz val="10"/>
      <color rgb="FF000000"/>
      <name val="Noto Sans CJK SC"/>
      <family val="2"/>
      <charset val="134"/>
    </font>
    <font>
      <sz val="11"/>
      <color theme="1"/>
      <name val="Calibri"/>
      <family val="2"/>
      <charset val="1"/>
    </font>
    <font>
      <i/>
      <sz val="8"/>
      <color rgb="FF808080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rgb="FFFCE4D6"/>
        <bgColor rgb="FFD9E1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6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0" fillId="0" borderId="1" xfId="0" applyBorder="1"/>
    <xf numFmtId="177" fontId="7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3" fontId="11" fillId="4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21" fillId="0" borderId="1" xfId="0" applyFont="1" applyBorder="1"/>
    <xf numFmtId="0" fontId="23" fillId="0" borderId="1" xfId="0" applyFont="1" applyBorder="1"/>
    <xf numFmtId="178" fontId="11" fillId="0" borderId="1" xfId="0" applyNumberFormat="1" applyFont="1" applyBorder="1" applyAlignment="1">
      <alignment horizontal="center"/>
    </xf>
    <xf numFmtId="0" fontId="19" fillId="0" borderId="1" xfId="0" applyFont="1" applyBorder="1"/>
    <xf numFmtId="0" fontId="12" fillId="0" borderId="1" xfId="0" applyFont="1" applyBorder="1" applyAlignment="1">
      <alignment horizontal="center"/>
    </xf>
    <xf numFmtId="3" fontId="12" fillId="5" borderId="1" xfId="0" applyNumberFormat="1" applyFont="1" applyFill="1" applyBorder="1" applyAlignment="1">
      <alignment horizontal="center"/>
    </xf>
    <xf numFmtId="0" fontId="25" fillId="0" borderId="1" xfId="0" applyFont="1" applyBorder="1"/>
    <xf numFmtId="0" fontId="26" fillId="0" borderId="1" xfId="0" applyFont="1" applyBorder="1"/>
    <xf numFmtId="0" fontId="13" fillId="0" borderId="0" xfId="0" applyFont="1" applyAlignment="1">
      <alignment vertical="top" wrapText="1"/>
    </xf>
    <xf numFmtId="0" fontId="5" fillId="2" borderId="1" xfId="0" applyFont="1" applyFill="1" applyBorder="1"/>
    <xf numFmtId="0" fontId="16" fillId="0" borderId="0" xfId="0" applyFont="1"/>
    <xf numFmtId="0" fontId="1" fillId="0" borderId="0" xfId="0" applyFont="1"/>
    <xf numFmtId="0" fontId="3" fillId="0" borderId="0" xfId="0" applyFont="1"/>
    <xf numFmtId="0" fontId="19" fillId="2" borderId="1" xfId="0" applyFont="1" applyFill="1" applyBorder="1"/>
    <xf numFmtId="0" fontId="24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28" fillId="0" borderId="1" xfId="0" applyFont="1" applyBorder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7"/>
  <sheetViews>
    <sheetView showGridLines="0" tabSelected="1" zoomScaleNormal="100" workbookViewId="0">
      <selection activeCell="G10" sqref="G10"/>
    </sheetView>
  </sheetViews>
  <sheetFormatPr defaultColWidth="8.6640625" defaultRowHeight="14.4"/>
  <cols>
    <col min="1" max="1" width="3" customWidth="1"/>
    <col min="2" max="2" width="37.33203125" customWidth="1"/>
    <col min="3" max="3" width="14" customWidth="1"/>
    <col min="4" max="4" width="59.5546875" customWidth="1"/>
  </cols>
  <sheetData>
    <row r="1" spans="2:4" ht="20.399999999999999">
      <c r="B1" s="20" t="s">
        <v>14</v>
      </c>
      <c r="C1" s="21"/>
      <c r="D1" s="21"/>
    </row>
    <row r="2" spans="2:4">
      <c r="B2" s="22" t="s">
        <v>0</v>
      </c>
      <c r="C2" s="22"/>
      <c r="D2" s="22"/>
    </row>
    <row r="4" spans="2:4">
      <c r="B4" s="19" t="s">
        <v>1</v>
      </c>
      <c r="C4" s="19"/>
      <c r="D4" s="19"/>
    </row>
    <row r="5" spans="2:4" ht="15">
      <c r="B5" s="17" t="s">
        <v>15</v>
      </c>
      <c r="C5" s="25">
        <v>25</v>
      </c>
      <c r="D5" s="2" t="s">
        <v>2</v>
      </c>
    </row>
    <row r="6" spans="2:4" ht="15">
      <c r="B6" s="24" t="s">
        <v>16</v>
      </c>
      <c r="C6" s="26">
        <v>80</v>
      </c>
      <c r="D6" s="2" t="s">
        <v>30</v>
      </c>
    </row>
    <row r="7" spans="2:4" ht="15">
      <c r="B7" s="24" t="s">
        <v>24</v>
      </c>
      <c r="C7" s="32">
        <v>0.6</v>
      </c>
      <c r="D7" s="10" t="s">
        <v>29</v>
      </c>
    </row>
    <row r="8" spans="2:4" ht="15">
      <c r="B8" s="24" t="s">
        <v>28</v>
      </c>
      <c r="C8" s="33">
        <v>120</v>
      </c>
      <c r="D8" s="34" t="s">
        <v>26</v>
      </c>
    </row>
    <row r="9" spans="2:4" ht="15">
      <c r="B9" s="24" t="s">
        <v>23</v>
      </c>
      <c r="C9" s="27">
        <v>0.8</v>
      </c>
      <c r="D9" s="10" t="s">
        <v>8</v>
      </c>
    </row>
    <row r="10" spans="2:4" ht="15">
      <c r="B10" s="24" t="s">
        <v>19</v>
      </c>
      <c r="C10" s="28">
        <v>10</v>
      </c>
      <c r="D10" s="2" t="s">
        <v>17</v>
      </c>
    </row>
    <row r="11" spans="2:4" ht="15">
      <c r="B11" s="24" t="s">
        <v>20</v>
      </c>
      <c r="C11" s="28">
        <v>1.5</v>
      </c>
      <c r="D11" s="3" t="s">
        <v>25</v>
      </c>
    </row>
    <row r="12" spans="2:4" ht="15">
      <c r="B12" s="1" t="s">
        <v>3</v>
      </c>
      <c r="C12" s="27">
        <v>0.2</v>
      </c>
      <c r="D12" s="3" t="s">
        <v>7</v>
      </c>
    </row>
    <row r="13" spans="2:4">
      <c r="B13" s="1" t="s">
        <v>4</v>
      </c>
      <c r="C13" s="29">
        <v>0.6</v>
      </c>
      <c r="D13" s="2" t="s">
        <v>5</v>
      </c>
    </row>
    <row r="14" spans="2:4" ht="15">
      <c r="B14" s="1" t="s">
        <v>6</v>
      </c>
      <c r="C14" s="30">
        <v>30</v>
      </c>
      <c r="D14" s="2" t="s">
        <v>31</v>
      </c>
    </row>
    <row r="15" spans="2:4" ht="15">
      <c r="B15" s="16" t="s">
        <v>18</v>
      </c>
      <c r="C15" s="31">
        <f>C10+C11</f>
        <v>11.5</v>
      </c>
      <c r="D15" s="2" t="s">
        <v>27</v>
      </c>
    </row>
    <row r="17" spans="2:4" ht="15.6">
      <c r="B17" s="23" t="s">
        <v>21</v>
      </c>
      <c r="C17" s="19"/>
      <c r="D17" s="19"/>
    </row>
    <row r="18" spans="2:4" ht="15">
      <c r="B18" s="17" t="s">
        <v>22</v>
      </c>
      <c r="C18" s="6">
        <f>C8*C5*52/10000</f>
        <v>15.6</v>
      </c>
      <c r="D18" s="5"/>
    </row>
    <row r="19" spans="2:4" ht="15">
      <c r="B19" s="24" t="s">
        <v>33</v>
      </c>
      <c r="C19" s="4">
        <f>C11*C6*C7*C9</f>
        <v>57.6</v>
      </c>
      <c r="D19" s="5"/>
    </row>
    <row r="20" spans="2:4" ht="15">
      <c r="B20" s="17" t="s">
        <v>34</v>
      </c>
      <c r="C20" s="4">
        <f>C18+C19</f>
        <v>73.2</v>
      </c>
      <c r="D20" s="5"/>
    </row>
    <row r="21" spans="2:4" ht="15">
      <c r="B21" s="17" t="s">
        <v>35</v>
      </c>
      <c r="C21" s="6">
        <f>C20*C12</f>
        <v>14.64</v>
      </c>
      <c r="D21" s="5"/>
    </row>
    <row r="22" spans="2:4" ht="15">
      <c r="B22" s="24" t="s">
        <v>32</v>
      </c>
      <c r="C22" s="6">
        <v>30</v>
      </c>
      <c r="D22" s="5"/>
    </row>
    <row r="23" spans="2:4" ht="15.6">
      <c r="B23" s="7" t="s">
        <v>13</v>
      </c>
      <c r="C23" s="8">
        <f>C21*C22</f>
        <v>439.20000000000005</v>
      </c>
      <c r="D23" s="5"/>
    </row>
    <row r="25" spans="2:4" ht="15.6">
      <c r="B25" s="23" t="s">
        <v>12</v>
      </c>
      <c r="C25" s="19"/>
      <c r="D25" s="19"/>
    </row>
    <row r="26" spans="2:4" ht="15.6">
      <c r="B26" s="7" t="s">
        <v>13</v>
      </c>
      <c r="C26" s="8">
        <f>C23</f>
        <v>439.20000000000005</v>
      </c>
      <c r="D26" s="5"/>
    </row>
    <row r="27" spans="2:4" ht="15.6">
      <c r="B27" s="11" t="s">
        <v>9</v>
      </c>
      <c r="C27" s="12">
        <v>80</v>
      </c>
      <c r="D27" s="5"/>
    </row>
    <row r="28" spans="2:4" ht="15.6">
      <c r="B28" s="13" t="s">
        <v>10</v>
      </c>
      <c r="C28" s="12">
        <v>200</v>
      </c>
      <c r="D28" s="5"/>
    </row>
    <row r="29" spans="2:4">
      <c r="B29" s="9" t="s">
        <v>11</v>
      </c>
      <c r="C29" s="15">
        <f>SUM(C26:C28)</f>
        <v>719.2</v>
      </c>
      <c r="D29" s="14"/>
    </row>
    <row r="31" spans="2:4">
      <c r="B31" s="19"/>
      <c r="C31" s="19"/>
      <c r="D31" s="19"/>
    </row>
    <row r="32" spans="2:4" ht="25.5" customHeight="1">
      <c r="B32" s="18"/>
      <c r="C32" s="18"/>
      <c r="D32" s="18"/>
    </row>
    <row r="33" spans="2:4" ht="25.5" customHeight="1">
      <c r="B33" s="18"/>
      <c r="C33" s="18"/>
      <c r="D33" s="18"/>
    </row>
    <row r="34" spans="2:4" ht="25.5" customHeight="1">
      <c r="B34" s="18"/>
      <c r="C34" s="18"/>
      <c r="D34" s="18"/>
    </row>
    <row r="35" spans="2:4" ht="25.5" customHeight="1">
      <c r="B35" s="18"/>
      <c r="C35" s="18"/>
      <c r="D35" s="18"/>
    </row>
    <row r="36" spans="2:4" ht="25.5" customHeight="1">
      <c r="B36" s="18"/>
      <c r="C36" s="18"/>
      <c r="D36" s="18"/>
    </row>
    <row r="37" spans="2:4" ht="25.5" customHeight="1">
      <c r="B37" s="18"/>
      <c r="C37" s="18"/>
      <c r="D37" s="18"/>
    </row>
  </sheetData>
  <mergeCells count="12">
    <mergeCell ref="B1:D1"/>
    <mergeCell ref="B2:D2"/>
    <mergeCell ref="B4:D4"/>
    <mergeCell ref="B17:D17"/>
    <mergeCell ref="B25:D25"/>
    <mergeCell ref="B35:D35"/>
    <mergeCell ref="B36:D36"/>
    <mergeCell ref="B37:D37"/>
    <mergeCell ref="B31:D31"/>
    <mergeCell ref="B32:D32"/>
    <mergeCell ref="B33:D33"/>
    <mergeCell ref="B34:D34"/>
  </mergeCells>
  <phoneticPr fontId="14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测算模型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Franky Li</cp:lastModifiedBy>
  <cp:revision>0</cp:revision>
  <dcterms:created xsi:type="dcterms:W3CDTF">2026-06-14T10:49:41Z</dcterms:created>
  <dcterms:modified xsi:type="dcterms:W3CDTF">2026-06-23T14:27:18Z</dcterms:modified>
  <dc:language>en-US</dc:language>
</cp:coreProperties>
</file>